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mario.olivieri\OHHS DRIVE\Transportation\Transportation- New\RFP\RFP\RFP Evaluation\RFP Score Sheets\Final\BY BIDDER\Access2Care\"/>
    </mc:Choice>
  </mc:AlternateContent>
  <bookViews>
    <workbookView xWindow="0" yWindow="0" windowWidth="19200" windowHeight="7248" activeTab="7"/>
  </bookViews>
  <sheets>
    <sheet name="Mario" sheetId="1" r:id="rId1"/>
    <sheet name="Maria" sheetId="2" r:id="rId2"/>
    <sheet name="Elizabeth" sheetId="3" r:id="rId3"/>
    <sheet name="Bridget" sheetId="4" r:id="rId4"/>
    <sheet name="Meghan" sheetId="5" r:id="rId5"/>
    <sheet name="Tracy" sheetId="6" r:id="rId6"/>
    <sheet name="Jason" sheetId="7" r:id="rId7"/>
    <sheet name="Summary" sheetId="8" r:id="rId8"/>
  </sheets>
  <definedNames>
    <definedName name="_xlnm.Print_Titles" localSheetId="0">Mario!$6:$6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8" l="1"/>
  <c r="I11" i="8" l="1"/>
  <c r="I10" i="8"/>
  <c r="I9" i="8"/>
  <c r="I8" i="8"/>
  <c r="D32" i="6" l="1"/>
  <c r="D22" i="6"/>
  <c r="C22" i="6"/>
  <c r="D14" i="6"/>
  <c r="C14" i="6"/>
  <c r="C35" i="6" s="1"/>
  <c r="D7" i="6"/>
  <c r="D35" i="6" s="1"/>
  <c r="C7" i="6"/>
  <c r="J11" i="8" l="1"/>
  <c r="J10" i="8"/>
  <c r="J9" i="8"/>
  <c r="J8" i="8"/>
  <c r="H11" i="8"/>
  <c r="H10" i="8"/>
  <c r="I12" i="8"/>
  <c r="H9" i="8"/>
  <c r="H8" i="8"/>
  <c r="H12" i="8" l="1"/>
  <c r="J12" i="8"/>
  <c r="D32" i="7"/>
  <c r="D22" i="7"/>
  <c r="C22" i="7"/>
  <c r="D14" i="7"/>
  <c r="C14" i="7"/>
  <c r="D7" i="7"/>
  <c r="D35" i="7" s="1"/>
  <c r="C7" i="7"/>
  <c r="C35" i="7" s="1"/>
  <c r="D32" i="5" l="1"/>
  <c r="D22" i="5"/>
  <c r="C22" i="5"/>
  <c r="D14" i="5"/>
  <c r="D35" i="5" s="1"/>
  <c r="C14" i="5"/>
  <c r="C35" i="5" s="1"/>
  <c r="D7" i="5"/>
  <c r="C7" i="5"/>
  <c r="G11" i="8" l="1"/>
  <c r="G10" i="8"/>
  <c r="G9" i="8"/>
  <c r="G8" i="8"/>
  <c r="F11" i="8"/>
  <c r="F10" i="8"/>
  <c r="F9" i="8"/>
  <c r="F8" i="8"/>
  <c r="E11" i="8"/>
  <c r="E10" i="8"/>
  <c r="E9" i="8"/>
  <c r="E8" i="8"/>
  <c r="D11" i="8"/>
  <c r="K11" i="8" s="1"/>
  <c r="D10" i="8"/>
  <c r="D9" i="8"/>
  <c r="D8" i="8"/>
  <c r="K9" i="8" l="1"/>
  <c r="K10" i="8"/>
  <c r="K8" i="8"/>
  <c r="D12" i="8"/>
  <c r="E12" i="8"/>
  <c r="F12" i="8"/>
  <c r="G12" i="8"/>
  <c r="D32" i="4"/>
  <c r="D22" i="4"/>
  <c r="C22" i="4"/>
  <c r="D14" i="4"/>
  <c r="C14" i="4"/>
  <c r="D7" i="4"/>
  <c r="D35" i="4" s="1"/>
  <c r="C7" i="4"/>
  <c r="C35" i="4" s="1"/>
  <c r="K12" i="8" l="1"/>
  <c r="C35" i="3"/>
  <c r="D32" i="3"/>
  <c r="D22" i="3"/>
  <c r="D14" i="3"/>
  <c r="D7" i="3"/>
  <c r="D35" i="3" s="1"/>
  <c r="D32" i="2" l="1"/>
  <c r="D35" i="2" s="1"/>
  <c r="D22" i="2"/>
  <c r="C22" i="2"/>
  <c r="D14" i="2"/>
  <c r="C14" i="2"/>
  <c r="D7" i="2"/>
  <c r="C7" i="2"/>
  <c r="C35" i="2" s="1"/>
  <c r="D14" i="1" l="1"/>
  <c r="C35" i="1" l="1"/>
  <c r="D32" i="1" l="1"/>
  <c r="D22" i="1"/>
  <c r="D7" i="1"/>
  <c r="D35" i="1" l="1"/>
</calcChain>
</file>

<file path=xl/sharedStrings.xml><?xml version="1.0" encoding="utf-8"?>
<sst xmlns="http://schemas.openxmlformats.org/spreadsheetml/2006/main" count="516" uniqueCount="201">
  <si>
    <t>Rhode Island Executive Office of Health &amp; Human Services</t>
  </si>
  <si>
    <t>ELEMENTS</t>
  </si>
  <si>
    <t>MAXIMUM POINTS</t>
  </si>
  <si>
    <t>NOTES</t>
  </si>
  <si>
    <t>PAGE# in RFP</t>
  </si>
  <si>
    <t>PROPOSAL EVALUATION SCORESHEET FOR THE RHODE ISLAND TRANSPORTATION BROKERAGE SERVICES</t>
  </si>
  <si>
    <t>BID  #7591562</t>
  </si>
  <si>
    <t>Staff Qualifications</t>
  </si>
  <si>
    <t>Capability, Capacity, and Qualifications of the Bidder</t>
  </si>
  <si>
    <t>Work Plan</t>
  </si>
  <si>
    <t>Approach Proposed</t>
  </si>
  <si>
    <t>POINTS SCORED</t>
  </si>
  <si>
    <t xml:space="preserve">Bidder describes how it will maintain sufficient levels of supervisory and support staff with sufficient training and work experience to perform all contract requirements on an ongoing basis, including a general manager and key staff. </t>
  </si>
  <si>
    <t>Bidder proposes a staffing plan/model showing personnel categories and staffing equivalents for major categories of staff assigned to each activity. Responses must identify the persons proposed for the key positions by name; including resumes and a short narrative description summarizing relevant experience of all proposed key personnel. Resumes should include relevant project experience, description of the person’s role on the project, dates of participation, and three references with names, addresses, telephone numbers and e‐mail addresses.</t>
  </si>
  <si>
    <t>Bidder provides an organization chart for all key personnel (prospective).</t>
  </si>
  <si>
    <t>Bidder describes its ability to fulfill recipient requests, trip requests and recovery trips.</t>
  </si>
  <si>
    <t>Bidder describes its ability/experience with verifying recipient eligibility.</t>
  </si>
  <si>
    <t>Bidder describes its ability to reimburse transportation providers.</t>
  </si>
  <si>
    <t>Bidder describes how it will report accidents, injuries, and incidents.</t>
  </si>
  <si>
    <t>Bidder describes how it will monitor performance and consumer satisfaction.</t>
  </si>
  <si>
    <t>Bidder describes how it will integrate websites, mobile applications &amp; other innovations.</t>
  </si>
  <si>
    <t>Bidder describes how it will subcontract for the actual transportation services with transportation providers.</t>
  </si>
  <si>
    <t>Bidder describes how it will develop a successful transportation provider network.</t>
  </si>
  <si>
    <t>Bider describes how it will ensure all drivers and vehicles providing transportation services meet the minimum requirements listed in the Provider and Vehicle Requirements section of this RFP.</t>
  </si>
  <si>
    <t>Bidder describes how the Broker will provide ongoing education throughout the life of the contract by the bidder for medical providers, transportation providers (TP's), and recipients.</t>
  </si>
  <si>
    <t>Bidder describes its standard complaint process and approach to handling complaints, whether verbal or written, from recipients, TPs, healthcare providers and other facilities, EOHHS, other interested parties, or the Broker itself. Include written procedures and processes that will be used by the bidder to receive and respond to all complaints about transportation services and the use of technology to aid in determining the validity of complaints.</t>
  </si>
  <si>
    <t>Bidder describes its overall approach to providing a quality service delivery, including proposed plans for generating all of the required reports as well as development of any ad hoc reports required by EOHHS.</t>
  </si>
  <si>
    <t>Bidder describes how it will provide planned physical location of staff, requirements for start-up, implementation, and ongoing operations.</t>
  </si>
  <si>
    <t xml:space="preserve">Bidder describes how it will develop a plan to demonstrate its readiness to begin operations under a contract with EOHHS as outlined in section 4.5.12- Implementation of this RFP.                                                                                                                                                 </t>
  </si>
  <si>
    <t>Bidder describes how the Broker will develop transportation service marketing materials.</t>
  </si>
  <si>
    <t>Bidder describes how it will develop policies and procedures for authorizing, scheduling, managing, and making payment for all transportation services.</t>
  </si>
  <si>
    <t>Sec 3.8,   3.10.2.4, 3.10.2.5</t>
  </si>
  <si>
    <t xml:space="preserve">Sec 3.8   </t>
  </si>
  <si>
    <t>3.10.1.1,  3.10.1.6,  3.10.1.8, 3.10.1.13 (4)</t>
  </si>
  <si>
    <t>3.10.1.1,  3.10.1.2,  3.10.1.5, 3.10.3.2</t>
  </si>
  <si>
    <t>For the item listed above, consider that the incumbent bidder may not offer anything for start-up. This should not be considered a deficiency.</t>
  </si>
  <si>
    <t>Sec 3, pg 19  3.10.6</t>
  </si>
  <si>
    <t>3.10.1.7</t>
  </si>
  <si>
    <t>3.10.1.12</t>
  </si>
  <si>
    <t>3.10.1.13</t>
  </si>
  <si>
    <t>Sec 3, pg 19  Sec 3, pg  20  3.10.3.1</t>
  </si>
  <si>
    <t>3.10.4.1   3.10.4.2</t>
  </si>
  <si>
    <t>3.10.5</t>
  </si>
  <si>
    <t>3.10.7</t>
  </si>
  <si>
    <t>3.10.7, pg 47</t>
  </si>
  <si>
    <t>Page 31   Page 47   Page 49   3.10.8</t>
  </si>
  <si>
    <t>3.10.13.3</t>
  </si>
  <si>
    <t>Entire Scope Section        Page 23, 36, 38, 39, 46, 49, 53, 31   Reports- all through RFP</t>
  </si>
  <si>
    <t>TOTALS</t>
  </si>
  <si>
    <r>
      <t xml:space="preserve">Reviewer:   </t>
    </r>
    <r>
      <rPr>
        <sz val="12"/>
        <color theme="1"/>
        <rFont val="Times New Roman"/>
        <family val="1"/>
      </rPr>
      <t>__</t>
    </r>
    <r>
      <rPr>
        <b/>
        <sz val="12"/>
        <color theme="1"/>
        <rFont val="Times New Roman"/>
        <family val="1"/>
      </rPr>
      <t>Mario Olivieri</t>
    </r>
    <r>
      <rPr>
        <sz val="12"/>
        <color theme="1"/>
        <rFont val="Times New Roman"/>
        <family val="1"/>
      </rPr>
      <t>__________</t>
    </r>
    <r>
      <rPr>
        <b/>
        <sz val="12"/>
        <color theme="1"/>
        <rFont val="Times New Roman"/>
        <family val="1"/>
      </rPr>
      <t xml:space="preserve">      Bidder:  </t>
    </r>
    <r>
      <rPr>
        <sz val="12"/>
        <color theme="1"/>
        <rFont val="Times New Roman"/>
        <family val="1"/>
      </rPr>
      <t>__</t>
    </r>
    <r>
      <rPr>
        <b/>
        <sz val="12"/>
        <color theme="1"/>
        <rFont val="Times New Roman"/>
        <family val="1"/>
      </rPr>
      <t>Access2Care</t>
    </r>
    <r>
      <rPr>
        <sz val="12"/>
        <color theme="1"/>
        <rFont val="Times New Roman"/>
        <family val="1"/>
      </rPr>
      <t>______________________</t>
    </r>
    <r>
      <rPr>
        <b/>
        <sz val="12"/>
        <color theme="1"/>
        <rFont val="Times New Roman"/>
        <family val="1"/>
      </rPr>
      <t xml:space="preserve">                   Date:  _____________________                                 </t>
    </r>
  </si>
  <si>
    <t>Work Mgt Admin.  Algorithyms for busy call times. Key staff-yes. Special needs clients.</t>
  </si>
  <si>
    <t>No RI location offered. A lot of details- not so connected to start-up.</t>
  </si>
  <si>
    <t>Missing resume- Gruis.  No references. No description of role on project.</t>
  </si>
  <si>
    <t>No standing orders. Addresses recovery- closest T/P. A2C System sounds good but too simplified. Good talk about tech connect to vehicle location. Plans heavy Lyft use.</t>
  </si>
  <si>
    <t>Good referral to EOHHS for non-listed recipients. Nothing on ETP. No retro. Very brief. No needs test.</t>
  </si>
  <si>
    <t>Few items. Some tech controls.</t>
  </si>
  <si>
    <t>Policies listed. No reporting methods listed.</t>
  </si>
  <si>
    <t>Survey mentioned but no details. Very General.</t>
  </si>
  <si>
    <t>Good presentation. Covers all items.</t>
  </si>
  <si>
    <t>Covers many (not all) key areaqs. EOHHS approval.</t>
  </si>
  <si>
    <t>Does not address subcontractor elements. Very brief.</t>
  </si>
  <si>
    <t>Very few T/P's thus far. Good emphasis on mass transit. A lot of Lyft- selective-good. Decent detail.</t>
  </si>
  <si>
    <t>Decent coverage.</t>
  </si>
  <si>
    <t>Staff-yes. Clearly stated goals of staff training. Providrer-yes. No MA provided.</t>
  </si>
  <si>
    <t>Excellent. Covers everyhting. Stakeholder confidence; large print.</t>
  </si>
  <si>
    <t>A2C System, trends, monitoring. Some details- investigations. Nothing to bring it together. No tech or AVL.</t>
  </si>
  <si>
    <t>A lot of staff roles, teamwork. Little mention of items.</t>
  </si>
  <si>
    <t>Approach (and quality assurance) is very general/ sales pitch &amp; short. Reports- very good, ad-hoc, portals, FWA, high utilizer, high risk riders.</t>
  </si>
  <si>
    <r>
      <t xml:space="preserve">Reviewer:   </t>
    </r>
    <r>
      <rPr>
        <sz val="12"/>
        <color theme="1"/>
        <rFont val="Times New Roman"/>
        <family val="1"/>
      </rPr>
      <t>_Maria Narishkin___</t>
    </r>
    <r>
      <rPr>
        <b/>
        <sz val="12"/>
        <color theme="1"/>
        <rFont val="Times New Roman"/>
        <family val="1"/>
      </rPr>
      <t xml:space="preserve">      Bidder:  </t>
    </r>
    <r>
      <rPr>
        <sz val="12"/>
        <color theme="1"/>
        <rFont val="Times New Roman"/>
        <family val="1"/>
      </rPr>
      <t>______Access2Care__________________</t>
    </r>
    <r>
      <rPr>
        <b/>
        <sz val="12"/>
        <color theme="1"/>
        <rFont val="Times New Roman"/>
        <family val="1"/>
      </rPr>
      <t xml:space="preserve">                   Date:  ______05/25/2018_______________                                 </t>
    </r>
  </si>
  <si>
    <t>Workforce management Admin software for scheduling call center
Estimate 35FTE Staff in Cranston
Care coordination specialists for at risk patients
Hub structure for after-hours calls/overflow personnel in St. Louis
URAC Accredited</t>
  </si>
  <si>
    <t>Cranston - no exact address
Voice traffic Avaya system</t>
  </si>
  <si>
    <t>No references
Resumes from employees in different states, some limited NEMT experience</t>
  </si>
  <si>
    <t>A2C system (self developed) for eligibility, scheduling, LOS, reporting that integrates custom EOHHS based protocols/rules
partnership with Lyft (integration with A2C system)
Recipient can see real time vehicle location
offer public transit, mileage, Lyft, Ambulatory (taxi), Specialized for BH...</t>
  </si>
  <si>
    <t>Periodic update of EOHHS eligibility file, and if not on file, have recipient call EOHHS
Based on info entered in A2C</t>
  </si>
  <si>
    <t>Electronic billing available, verified against authorized trips, payed weekly, ACH into provider account, 
Has a FWA team managing claims audit (5%)</t>
  </si>
  <si>
    <t>Drivers trained on accident/incident reporting
logged into secure online portal
anticipated delay &gt; 15 minutes to be reported
significant events tracked/reported</t>
  </si>
  <si>
    <t>Statistical, telephone survey, on-site inspection
QA Team conducts monthly quality reviews of providers and organization overall
Mystery rider program
Reward with greater transport volume
Corrective action plan in place
Very detailed in review/audit/proactive interaction/survey...</t>
  </si>
  <si>
    <t>Website will have 3 sections: Recipient, TP, Medical provider.
Recipient: education, FAQ, schedule, complaint. TP: Education, becoming a TP, policies, reporting requirement. Med Prov:Education, forms, schedule, complaint, program requirements
Dashboard online, MCO login, complaint, online trip requests
Mobile app:Driver and recipient, monitors location, connects driver/recipients
API to transfer Access2Care's app info to other providers' apps
Leases vehicles for a day to enhance communication with dispatch through Dedicated Vehicle Program.</t>
  </si>
  <si>
    <t>Will use the policies and procedures manual and amend it as needed</t>
  </si>
  <si>
    <t>Provided copy of agreement used, have experience with subcontracting with TPs</t>
  </si>
  <si>
    <t>Has begun recruiting efforts for TPs
Plans to increase public transport use
Partnership with Lyft, uses on-boarding process
ComTrans - owned by access2care for special needs population
Envoy America service for seniors with door to door, helping hand…</t>
  </si>
  <si>
    <t>Bidder describes how it will ensure all drivers and vehicles providing transportation services meet the minimum requirements listed in the Provider and Vehicle Requirements section of this RFP.</t>
  </si>
  <si>
    <t>Credentialing for fiscally and requirement compliant with use of documentation and visual inspection. Monthly verification with OIG and excluded parties list. Driver training
Rideshare: provided Lyft requirements (exhibit 6) same as Lyft requirements.</t>
  </si>
  <si>
    <t>Orientation, cultural competency, Crucial conversation, classroom/mentor - 120 hour training for new hires. Ongoing monthly performance updates/1:1 and 2hr training blocks. HIPAA.
Driver: credentialing, then requirements, training sessions with sign-in sheets.
Strong employee training, mediocre driver training where more is needed.</t>
  </si>
  <si>
    <t xml:space="preserve">Outreach plan, communication submitted to EOHHS for approval prior to distribution, bi-lingual, large print, braille. For medical providers and members. Paper, website.
Transportation advisory committee with Training and outreach for participants and stakeholders. FAQ customized for different stakeholders (Recipient, facility, TP, dialysis...)
TP meetings flexible schedule very successful (90% attendance)
E-bulletins for TP/Facilities
</t>
  </si>
  <si>
    <t>URAC Accreditation for quality in all its operations.
Integrated into the A@C system
Real-time reporting to EOHHS via web portal.
Review for trend analysis, launching new QI projects
Will develop dashboard
No tech</t>
  </si>
  <si>
    <t>Implementation task force already created and named - in fields of PM, IT, TP, Service center, High-risk recipient, public transport
Has experience with implementation and readiness. (19 years)</t>
  </si>
  <si>
    <t>Clear approach to quality. A2C system collects data, creates reports. Sample reports provided. Utilization reports with customizable parameters on web portal. Data stored at trip level, ad hoc reporting anytime. Complaint management in A2C. NEMT high utilizer reports useful for case managers.</t>
  </si>
  <si>
    <r>
      <t xml:space="preserve">Reviewer:   </t>
    </r>
    <r>
      <rPr>
        <sz val="12"/>
        <color theme="1"/>
        <rFont val="Times New Roman"/>
        <family val="1"/>
      </rPr>
      <t>Elizabeth Shelov</t>
    </r>
    <r>
      <rPr>
        <b/>
        <sz val="12"/>
        <color theme="1"/>
        <rFont val="Times New Roman"/>
        <family val="1"/>
      </rPr>
      <t xml:space="preserve">      Bidder:  </t>
    </r>
    <r>
      <rPr>
        <sz val="12"/>
        <color theme="1"/>
        <rFont val="Times New Roman"/>
        <family val="1"/>
      </rPr>
      <t>Access2Care</t>
    </r>
    <r>
      <rPr>
        <b/>
        <sz val="12"/>
        <color theme="1"/>
        <rFont val="Times New Roman"/>
        <family val="1"/>
      </rPr>
      <t xml:space="preserve">                   Date:  </t>
    </r>
    <r>
      <rPr>
        <sz val="12"/>
        <color theme="1"/>
        <rFont val="Times New Roman"/>
        <family val="1"/>
      </rPr>
      <t xml:space="preserve">May 31,2018  </t>
    </r>
    <r>
      <rPr>
        <b/>
        <sz val="12"/>
        <color theme="1"/>
        <rFont val="Times New Roman"/>
        <family val="1"/>
      </rPr>
      <t xml:space="preserve">                               </t>
    </r>
  </si>
  <si>
    <t>Three national call centers:  Florida, Idaho, and Missouri</t>
  </si>
  <si>
    <t>URAC accredited through May 1, 2021. Not clear about supervisory experience of staff. Staffing algorithm.</t>
  </si>
  <si>
    <t>No physical location identified.  35 FTEs</t>
  </si>
  <si>
    <t>No references, telephone numbers, or emails provided but names were identified. All resumes were formatted differently.  Hastily assembled?  Call Center operations manager (page 57) no experience described.</t>
  </si>
  <si>
    <t>See page 6</t>
  </si>
  <si>
    <t>Very general response: use of technology and LYFT. Didn't discuss recovery trips.  Use of ALS and BLS mentioned?</t>
  </si>
  <si>
    <t>Minimal detail</t>
  </si>
  <si>
    <t>Page 11:  minimal information; cannot read the flow chart</t>
  </si>
  <si>
    <t>Basic information; also see page 109</t>
  </si>
  <si>
    <t>Page 13:  provider quality scores, Mystery Rider Program, corrective action plans; 99.7% complaint-free nationally; monitoring;  activities:  daily, monthly, annually; see page 17 for customer satisfaction information</t>
  </si>
  <si>
    <t>New website; Logis to lease vehicles and drivers; Kony is the mobile application; Envoy America will be used for senior riders</t>
  </si>
  <si>
    <t>Increase in public transportation ridership; LYFT, page 25: credentialing and list of potential transportation providers</t>
  </si>
  <si>
    <t>Pages 23 - 25: Simulation training, cultural competency, and classroom training</t>
  </si>
  <si>
    <t>Page 30: goal statement; Page 29:  Training and education; Driver training - behind the wheel; HIPPA training</t>
  </si>
  <si>
    <t>See above</t>
  </si>
  <si>
    <t>See pages 34 -35:  Different materials for different target audiences; transportation advisory committee</t>
  </si>
  <si>
    <t xml:space="preserve">Pages 37, 38: Integrated into A2C software; no mention of the Medicaid Fair Hearing process; </t>
  </si>
  <si>
    <t>Named members of the team and list developed to meet RFP components</t>
  </si>
  <si>
    <t>?Will they be able to recruit an adequate transportation provider network?  Good report generation; Good use of technology and emphasis on customer satisfaction and quality assurance</t>
  </si>
  <si>
    <r>
      <t xml:space="preserve">Reviewer:   </t>
    </r>
    <r>
      <rPr>
        <sz val="12"/>
        <color theme="1"/>
        <rFont val="Times New Roman"/>
        <family val="1"/>
      </rPr>
      <t>Bridget Kinsella</t>
    </r>
    <r>
      <rPr>
        <b/>
        <sz val="12"/>
        <color theme="1"/>
        <rFont val="Times New Roman"/>
        <family val="1"/>
      </rPr>
      <t xml:space="preserve">      Bidder: </t>
    </r>
    <r>
      <rPr>
        <sz val="12"/>
        <color theme="1"/>
        <rFont val="Times New Roman"/>
        <family val="1"/>
      </rPr>
      <t>Access to Care</t>
    </r>
    <r>
      <rPr>
        <b/>
        <sz val="12"/>
        <color theme="1"/>
        <rFont val="Times New Roman"/>
        <family val="1"/>
      </rPr>
      <t xml:space="preserve">                  Date:  </t>
    </r>
    <r>
      <rPr>
        <sz val="12"/>
        <color theme="1"/>
        <rFont val="Times New Roman"/>
        <family val="1"/>
      </rPr>
      <t>6/18/18</t>
    </r>
    <r>
      <rPr>
        <b/>
        <sz val="12"/>
        <color theme="1"/>
        <rFont val="Times New Roman"/>
        <family val="1"/>
      </rPr>
      <t xml:space="preserve">                                 </t>
    </r>
  </si>
  <si>
    <t>Training details missing. No mention of bi-lingual staff, or plan for hearing impaired</t>
  </si>
  <si>
    <t>Resumes complete but no references</t>
  </si>
  <si>
    <t>Chart complete</t>
  </si>
  <si>
    <t xml:space="preserve">EOHHS portal not mentioned. Partnership with Lyft, what else is available?? Recovery trips not covered. Phone line for those not tech savy? </t>
  </si>
  <si>
    <t>How will they determine eligibilty?? This is a big piece missing</t>
  </si>
  <si>
    <t>Payments weekly</t>
  </si>
  <si>
    <t>Lacking details. How often are ride alongs?</t>
  </si>
  <si>
    <t>Could have more detail</t>
  </si>
  <si>
    <t>Couldn't find the detailed requested in RFP</t>
  </si>
  <si>
    <t>Lyft-Details need to be more invovled</t>
  </si>
  <si>
    <t xml:space="preserve">Envoy America for seniors nice option </t>
  </si>
  <si>
    <t xml:space="preserve">AVL? </t>
  </si>
  <si>
    <t>Cultural Competency covered. Details of phases of training missing</t>
  </si>
  <si>
    <t xml:space="preserve">Not enough technology incorporated. Where does it mention respoinse within 24 hours? </t>
  </si>
  <si>
    <t>Staff listed/named but Plan lacks details</t>
  </si>
  <si>
    <t>Reports covered. Needs more, it's a general summary</t>
  </si>
  <si>
    <t>COMPONENT</t>
  </si>
  <si>
    <t>Max</t>
  </si>
  <si>
    <t>Point Value</t>
  </si>
  <si>
    <t xml:space="preserve">Staff Qualifications </t>
  </si>
  <si>
    <t xml:space="preserve">Capability, Capacity, and Qualifications of the Bidder </t>
  </si>
  <si>
    <t xml:space="preserve">Approach Proposed </t>
  </si>
  <si>
    <t>Bidder:  Access2Care, LLC</t>
  </si>
  <si>
    <t>Technical Proposal Score</t>
  </si>
  <si>
    <t xml:space="preserve">Cost </t>
  </si>
  <si>
    <t>Minimum Required Score</t>
  </si>
  <si>
    <t>Total Score</t>
  </si>
  <si>
    <t>Reviewer Comments:</t>
  </si>
  <si>
    <t>Reviewer</t>
  </si>
  <si>
    <t>Average</t>
  </si>
  <si>
    <t xml:space="preserve"> Score</t>
  </si>
  <si>
    <r>
      <t xml:space="preserve">Reviewer:  </t>
    </r>
    <r>
      <rPr>
        <b/>
        <u/>
        <sz val="12"/>
        <color theme="1"/>
        <rFont val="Times New Roman"/>
        <family val="1"/>
      </rPr>
      <t>Meghan Connelly</t>
    </r>
    <r>
      <rPr>
        <b/>
        <sz val="12"/>
        <color theme="1"/>
        <rFont val="Times New Roman"/>
        <family val="1"/>
      </rPr>
      <t xml:space="preserve">                Bidder: </t>
    </r>
    <r>
      <rPr>
        <b/>
        <u/>
        <sz val="12"/>
        <color theme="1"/>
        <rFont val="Times New Roman"/>
        <family val="1"/>
      </rPr>
      <t>Access 2 Care</t>
    </r>
    <r>
      <rPr>
        <b/>
        <sz val="12"/>
        <color theme="1"/>
        <rFont val="Times New Roman"/>
        <family val="1"/>
      </rPr>
      <t xml:space="preserve">                      Date:  </t>
    </r>
    <r>
      <rPr>
        <b/>
        <u/>
        <sz val="12"/>
        <color theme="1"/>
        <rFont val="Times New Roman"/>
        <family val="1"/>
      </rPr>
      <t>May 26, 2018</t>
    </r>
    <r>
      <rPr>
        <b/>
        <sz val="12"/>
        <color theme="1"/>
        <rFont val="Times New Roman"/>
        <family val="1"/>
      </rPr>
      <t xml:space="preserve">                                 </t>
    </r>
  </si>
  <si>
    <t>35 FTE plans to recruit, interview and train, retain as many existing NEMT employees as possible; have identified 8 management staff with more than minimum years of service</t>
  </si>
  <si>
    <t>Cranston, RI -- main location -- employing 35 people with additional support from other call centers located across country -- direct overflow support from St. Louis</t>
  </si>
  <si>
    <t>Page 5 resumes included, no references</t>
  </si>
  <si>
    <t>Provided on page 6</t>
  </si>
  <si>
    <r>
      <t xml:space="preserve">Lacking details, page 7 -- has </t>
    </r>
    <r>
      <rPr>
        <i/>
        <sz val="12"/>
        <color theme="1"/>
        <rFont val="Times New Roman"/>
        <family val="1"/>
      </rPr>
      <t xml:space="preserve">A2C </t>
    </r>
    <r>
      <rPr>
        <sz val="12"/>
        <color theme="1"/>
        <rFont val="Times New Roman"/>
        <family val="1"/>
      </rPr>
      <t>system, will write in our NEMT rules -- takes out any discretion, rules-driven technology</t>
    </r>
  </si>
  <si>
    <t>Pg 9 -- eligibility files; will follow up with EOHHS, it seems to be conflicting info. Mentions trip limits… Doesn't seem to understand the program.</t>
  </si>
  <si>
    <t>Pg 10 -- mostly submitted electronic and paid via ACH, 95% within 30 days</t>
  </si>
  <si>
    <t>Pg 11/12 -- immediate report accident to A2C incident/ delay of 15 minutes seen on portal. Talks about community liasion position.</t>
  </si>
  <si>
    <t>Pg 13 sees highest quality scores to assign trips to providers, incentivizing high performance/customer satisfaction. Hs almost immediate voice-to-voice follow-up phone calls.</t>
  </si>
  <si>
    <r>
      <t>Pg 19 EOHHS final approved, ADA</t>
    </r>
    <r>
      <rPr>
        <i/>
        <sz val="12"/>
        <color theme="1"/>
        <rFont val="Times New Roman"/>
        <family val="1"/>
      </rPr>
      <t xml:space="preserve"> </t>
    </r>
    <r>
      <rPr>
        <sz val="12"/>
        <color theme="1"/>
        <rFont val="Times New Roman"/>
        <family val="1"/>
      </rPr>
      <t>complaint. 3 sections: recipient, transport provider, medical provider.  Driver App.</t>
    </r>
  </si>
  <si>
    <t>Pg 23 says "will detail all policies and procedures" will submit final version of manual to EOHHS for review and approval</t>
  </si>
  <si>
    <t>Pg 23 exhibits, has experience contracting with thousands of providers</t>
  </si>
  <si>
    <t>Pg 23 on; history of building networks, already approached providers, will begin to engage.  Has divisions that are specific to specialized populations- ComTrans- BH; and Envoy America- senior riders.</t>
  </si>
  <si>
    <t>Pg 27, credentialing process, qualified fiscally responsible, allowed by medicaid/medicare -- inspection of facility/vehicles</t>
  </si>
  <si>
    <t>Pg 29 orientation/training program centered around client experience 120 hours new-hire training.  Not a lot of details for other populations.</t>
  </si>
  <si>
    <t>Pg 33 -- engaging all stakeholders, described another state where they conducted 500k mailing</t>
  </si>
  <si>
    <t>Pg 37 -- complaint tracking embedded in the A2C platform -- readily available to EOHHS through client portal.  Can see trends analysis.  Real time reporting complaints tracked</t>
  </si>
  <si>
    <t>Pg 38 minimize disruption of service able to finance costs associated 19 years experience with similar projects</t>
  </si>
  <si>
    <t>Pg 40 "all recipients aren't the same" right transport, but lowest cost customizable reports (state of TX) EOHHS emplyees can run reports.  Detailed utilization reports with customizable parameters can generate own reports Ad Hoc reporting capability full administrative rights. With transport providers emphasize importance of respect and dignity in every interaction.</t>
  </si>
  <si>
    <r>
      <t xml:space="preserve">Reviewer:   </t>
    </r>
    <r>
      <rPr>
        <sz val="12"/>
        <color theme="1"/>
        <rFont val="Times New Roman"/>
        <family val="1"/>
      </rPr>
      <t>__Jason Lyon____________________</t>
    </r>
    <r>
      <rPr>
        <b/>
        <sz val="12"/>
        <color theme="1"/>
        <rFont val="Times New Roman"/>
        <family val="1"/>
      </rPr>
      <t xml:space="preserve">      Bidder:  </t>
    </r>
    <r>
      <rPr>
        <sz val="12"/>
        <color theme="1"/>
        <rFont val="Times New Roman"/>
        <family val="1"/>
      </rPr>
      <t>____Access2Care__________</t>
    </r>
    <r>
      <rPr>
        <b/>
        <sz val="12"/>
        <color theme="1"/>
        <rFont val="Times New Roman"/>
        <family val="1"/>
      </rPr>
      <t xml:space="preserve">                   Date:  _____________________                                 </t>
    </r>
  </si>
  <si>
    <t>Mystery rider (+)</t>
  </si>
  <si>
    <t>Tracey Tillinghast         Access2Care        6/21/2018</t>
  </si>
  <si>
    <t>lack of experience, poorly written resumes, no references</t>
  </si>
  <si>
    <t>location identified (Cranston), plans for start-up and implentation</t>
  </si>
  <si>
    <t>included staffing model, key positions by description and chart resumes were included for key staff members. No references or email addresses were provided</t>
  </si>
  <si>
    <t>organizational chart illustrated</t>
  </si>
  <si>
    <t>describes ability to fulfill recipient requests, levels of transportation options, trip requests, scheduleing and trip recovery</t>
  </si>
  <si>
    <t>verify eligibilty to according to EOHHS standards</t>
  </si>
  <si>
    <t>verified that they will reimburse TP's in a timely manner using electronic billing system</t>
  </si>
  <si>
    <t>describes reporting of significant events</t>
  </si>
  <si>
    <t>describes how performance will be monitored and level of consumer satisfaction will be measured</t>
  </si>
  <si>
    <t>plan integrates website, mobile application that are both user friendly and beneficial to recipients</t>
  </si>
  <si>
    <t>states addressed in PPM-final version must be approved by EOHHS</t>
  </si>
  <si>
    <t>proposal described in Exhibit 5</t>
  </si>
  <si>
    <t>identified need for diverse network in order to develop successful TP</t>
  </si>
  <si>
    <t>describes process for credentialing vehicle requirements and driver requirements</t>
  </si>
  <si>
    <t>orientation, cultural competency training, 3 phase approach, HIPAA and security driver training</t>
  </si>
  <si>
    <t>large print, target population</t>
  </si>
  <si>
    <t>complaint process and approach to complaints is clear and thorough, includes written procedures and policies</t>
  </si>
  <si>
    <t>bidder described plan of how to demonstrate readiness to begin operations</t>
  </si>
  <si>
    <t>approach is general and brief, not very descriptive but did mention ad hoc</t>
  </si>
  <si>
    <t xml:space="preserve">Bidder describes its overall approach- approach (and quality assurance) is very general/short.  Good use of technology and emphasis on </t>
  </si>
  <si>
    <t>customer satisfaction and quality assurance.</t>
  </si>
  <si>
    <t xml:space="preserve">Bidder describes how it will provide planned physical location of staff and requirements for start-up- no RI location offered. A lot of </t>
  </si>
  <si>
    <t xml:space="preserve">Bidder proposes a staffing plan/model showing personnel categories and staffing equivalents- missing a resume.  No references. No </t>
  </si>
  <si>
    <t xml:space="preserve">description of roles on project.  Some limited NEMT experience. Not clear about supervisory experience of staff. </t>
  </si>
  <si>
    <t>Bidder describes its ability to fulfill recipient requests, trip requests- good talk about tech connection to vehicle location.</t>
  </si>
  <si>
    <t xml:space="preserve">Bidder describes its ability/experience with verifying recipient eligibility- verifying recipient eligibility- good referral to EOHHS for non-listed </t>
  </si>
  <si>
    <t xml:space="preserve">recipients. Nothing offered on on ETP Program. No retro claims. No recipient needs test mentioned. </t>
  </si>
  <si>
    <t>Bidder describes how it will integrate websites, mobile applications &amp; other innovations- good presentation, covers all items.</t>
  </si>
  <si>
    <t>Bidder describes how it will report accidents, injuries, and incidents- policies listed, no reporting methods listed.</t>
  </si>
  <si>
    <t>Bidder describes how it will monitor performance and consumer satisfaction- Recipient survey mentioned but no details. Very General.</t>
  </si>
  <si>
    <t>Bidder describes how it will subcontract for the actual transportation services- does not address subcontractor elements. Very brief.</t>
  </si>
  <si>
    <t xml:space="preserve">Bidder describes how the Broker will develop transportation service marketing materials- Excellent. Covers everything. </t>
  </si>
  <si>
    <t>mention of items.</t>
  </si>
  <si>
    <t xml:space="preserve">Bidder describes its approach to handling complaints - A2C System, trends, monitoring -nothing to bring it together. No tech or AVL </t>
  </si>
  <si>
    <t>mentioned.</t>
  </si>
  <si>
    <t xml:space="preserve">Bidder describes how it will develop a plan to demonstrate its readiness to begin operations-  a lot of staff roles, teamwork. Little </t>
  </si>
  <si>
    <t>details- not so connected to start-up.</t>
  </si>
  <si>
    <t>ISBE Participation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</si>
</sst>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3" x14ac:knownFonts="1">
    <font>
      <sz val="11"/>
      <color theme="1"/>
      <name val="Calibri"/>
      <family val="2"/>
      <scheme val="minor"/>
    </font>
    <font>
      <b/>
      <u/>
      <sz val="12"/>
      <color theme="1"/>
      <name val="Times New Roman"/>
      <family val="1"/>
    </font>
    <font>
      <sz val="12"/>
      <color theme="1"/>
      <name val="Times New Roman"/>
      <family val="1"/>
    </font>
    <font>
      <b/>
      <sz val="12"/>
      <color theme="1"/>
      <name val="Times New Roman"/>
      <family val="1"/>
    </font>
    <font>
      <b/>
      <sz val="11"/>
      <color theme="1"/>
      <name val="Times New Roman"/>
      <family val="1"/>
    </font>
    <font>
      <sz val="12"/>
      <color rgb="FF000000"/>
      <name val="Times New Roman"/>
      <family val="1"/>
    </font>
    <font>
      <sz val="11"/>
      <color theme="1"/>
      <name val="Times New Roman"/>
      <family val="1"/>
    </font>
    <font>
      <sz val="11"/>
      <color theme="1"/>
      <name val="Calibri"/>
      <family val="2"/>
      <scheme val="minor"/>
    </font>
    <font>
      <b/>
      <i/>
      <sz val="12"/>
      <color theme="1"/>
      <name val="Times New Roman"/>
      <family val="1"/>
    </font>
    <font>
      <b/>
      <sz val="11"/>
      <color theme="1"/>
      <name val="Calibri"/>
      <family val="2"/>
      <scheme val="minor"/>
    </font>
    <font>
      <b/>
      <u/>
      <sz val="12"/>
      <color theme="1"/>
      <name val="Calibri"/>
      <family val="2"/>
      <scheme val="minor"/>
    </font>
    <font>
      <i/>
      <sz val="12"/>
      <color theme="1"/>
      <name val="Times New Roman"/>
      <family val="1"/>
    </font>
    <font>
      <sz val="12"/>
      <color theme="1"/>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2">
    <xf numFmtId="0" fontId="0" fillId="0" borderId="0"/>
    <xf numFmtId="43" fontId="7" fillId="0" borderId="0" applyFont="0" applyFill="0" applyBorder="0" applyAlignment="0" applyProtection="0"/>
  </cellStyleXfs>
  <cellXfs count="118">
    <xf numFmtId="0" fontId="0" fillId="0" borderId="0" xfId="0"/>
    <xf numFmtId="0" fontId="2" fillId="0" borderId="0" xfId="0" applyFont="1"/>
    <xf numFmtId="0" fontId="2" fillId="0" borderId="0" xfId="0" applyFont="1" applyFill="1" applyBorder="1"/>
    <xf numFmtId="0" fontId="2" fillId="0" borderId="0" xfId="0" applyFont="1" applyFill="1"/>
    <xf numFmtId="0" fontId="4" fillId="0" borderId="0" xfId="0" applyFont="1" applyFill="1" applyBorder="1" applyAlignment="1">
      <alignment horizontal="center" wrapText="1"/>
    </xf>
    <xf numFmtId="0" fontId="4" fillId="0" borderId="0" xfId="0" applyFont="1" applyFill="1" applyAlignment="1">
      <alignment horizontal="center" wrapText="1"/>
    </xf>
    <xf numFmtId="0" fontId="4" fillId="2" borderId="0" xfId="0" applyFont="1" applyFill="1" applyAlignment="1">
      <alignment horizont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2" fontId="2" fillId="3" borderId="1" xfId="0" applyNumberFormat="1" applyFont="1" applyFill="1" applyBorder="1" applyAlignment="1">
      <alignment horizontal="center" vertical="center"/>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2" fontId="2" fillId="0" borderId="1" xfId="1"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xf>
    <xf numFmtId="0" fontId="8" fillId="0" borderId="1" xfId="0" applyFont="1" applyBorder="1" applyAlignment="1">
      <alignment vertical="center" wrapText="1"/>
    </xf>
    <xf numFmtId="43" fontId="2" fillId="0" borderId="1" xfId="1" applyNumberFormat="1" applyFont="1" applyBorder="1" applyAlignment="1">
      <alignment horizontal="center" vertical="center"/>
    </xf>
    <xf numFmtId="0" fontId="2" fillId="0" borderId="1" xfId="0" applyFont="1" applyFill="1" applyBorder="1" applyAlignment="1">
      <alignment horizontal="center" vertical="center"/>
    </xf>
    <xf numFmtId="2" fontId="2" fillId="0" borderId="1" xfId="1" applyNumberFormat="1" applyFont="1" applyFill="1" applyBorder="1" applyAlignment="1">
      <alignment horizontal="center" vertical="center"/>
    </xf>
    <xf numFmtId="0" fontId="2" fillId="0" borderId="1" xfId="0" applyFont="1" applyBorder="1"/>
    <xf numFmtId="0" fontId="2" fillId="0" borderId="1" xfId="0" applyFont="1" applyFill="1" applyBorder="1" applyAlignment="1">
      <alignment vertical="center" wrapText="1"/>
    </xf>
    <xf numFmtId="0" fontId="6"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4" borderId="1" xfId="0" applyFont="1" applyFill="1" applyBorder="1"/>
    <xf numFmtId="2" fontId="2" fillId="4"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top" wrapText="1"/>
    </xf>
    <xf numFmtId="0" fontId="4" fillId="2" borderId="1" xfId="0" applyFont="1" applyFill="1" applyBorder="1" applyAlignment="1">
      <alignment horizontal="center" vertical="top" wrapText="1"/>
    </xf>
    <xf numFmtId="0" fontId="3" fillId="5" borderId="1" xfId="0" applyFont="1" applyFill="1" applyBorder="1" applyAlignment="1">
      <alignment horizontal="justify" vertical="center" wrapText="1"/>
    </xf>
    <xf numFmtId="2"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3" fillId="5" borderId="1" xfId="0" applyFont="1" applyFill="1" applyBorder="1" applyAlignment="1">
      <alignment vertical="top" wrapText="1"/>
    </xf>
    <xf numFmtId="43" fontId="2" fillId="0" borderId="1" xfId="1" applyNumberFormat="1" applyFont="1" applyFill="1" applyBorder="1" applyAlignment="1">
      <alignment horizontal="center" vertical="center"/>
    </xf>
    <xf numFmtId="0" fontId="2" fillId="0" borderId="1" xfId="0" applyFont="1" applyBorder="1" applyAlignment="1">
      <alignment vertical="top" wrapText="1"/>
    </xf>
    <xf numFmtId="0" fontId="2" fillId="5" borderId="1" xfId="0" applyFont="1" applyFill="1" applyBorder="1" applyAlignment="1">
      <alignment vertical="top" wrapText="1"/>
    </xf>
    <xf numFmtId="0" fontId="6" fillId="5"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vertical="top" wrapText="1"/>
    </xf>
    <xf numFmtId="0" fontId="2" fillId="0" borderId="0" xfId="0" applyFont="1" applyAlignment="1">
      <alignment vertical="top" wrapText="1"/>
    </xf>
    <xf numFmtId="0" fontId="3" fillId="6" borderId="1" xfId="0" applyFont="1" applyFill="1" applyBorder="1" applyAlignment="1">
      <alignment vertical="center"/>
    </xf>
    <xf numFmtId="0" fontId="3" fillId="6" borderId="1" xfId="0" applyFont="1" applyFill="1" applyBorder="1" applyAlignment="1">
      <alignment horizontal="center" vertical="center"/>
    </xf>
    <xf numFmtId="0" fontId="3" fillId="6" borderId="1" xfId="0" applyFont="1" applyFill="1" applyBorder="1" applyAlignment="1">
      <alignment horizontal="left" vertical="center"/>
    </xf>
    <xf numFmtId="0" fontId="6" fillId="0" borderId="1" xfId="0" applyFont="1" applyBorder="1" applyAlignment="1">
      <alignment vertical="center" wrapText="1"/>
    </xf>
    <xf numFmtId="0" fontId="6" fillId="0" borderId="1" xfId="0" applyFont="1" applyBorder="1" applyAlignment="1">
      <alignment vertical="top" wrapText="1"/>
    </xf>
    <xf numFmtId="0" fontId="2" fillId="6" borderId="1" xfId="0" applyFont="1" applyFill="1" applyBorder="1"/>
    <xf numFmtId="0" fontId="2" fillId="6" borderId="1" xfId="0" applyFont="1" applyFill="1" applyBorder="1" applyAlignment="1">
      <alignment horizontal="center" vertical="center"/>
    </xf>
    <xf numFmtId="0" fontId="6" fillId="6" borderId="1" xfId="0" applyFont="1" applyFill="1" applyBorder="1" applyAlignment="1">
      <alignment vertical="center" wrapText="1"/>
    </xf>
    <xf numFmtId="0" fontId="6" fillId="0" borderId="1" xfId="0" applyFont="1" applyBorder="1" applyAlignment="1">
      <alignment horizontal="left" vertical="top" wrapText="1"/>
    </xf>
    <xf numFmtId="0" fontId="2" fillId="6" borderId="1" xfId="0" applyFont="1" applyFill="1" applyBorder="1" applyAlignment="1">
      <alignment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left" vertical="top" wrapText="1"/>
    </xf>
    <xf numFmtId="2" fontId="2" fillId="6" borderId="1" xfId="0" applyNumberFormat="1" applyFont="1" applyFill="1" applyBorder="1" applyAlignment="1">
      <alignment horizontal="center" vertical="center"/>
    </xf>
    <xf numFmtId="0" fontId="5" fillId="0" borderId="1" xfId="0" applyFont="1" applyBorder="1" applyAlignment="1">
      <alignment vertical="top" wrapText="1"/>
    </xf>
    <xf numFmtId="0" fontId="2" fillId="6" borderId="1" xfId="0" applyFont="1" applyFill="1" applyBorder="1" applyAlignment="1">
      <alignment horizontal="left" vertical="center"/>
    </xf>
    <xf numFmtId="0" fontId="2" fillId="0" borderId="0" xfId="0" applyFont="1" applyAlignment="1">
      <alignment horizontal="left" vertical="top"/>
    </xf>
    <xf numFmtId="0" fontId="3" fillId="5" borderId="1" xfId="0" applyFont="1" applyFill="1" applyBorder="1" applyAlignment="1">
      <alignment horizontal="center" vertical="center"/>
    </xf>
    <xf numFmtId="0" fontId="3" fillId="7" borderId="1" xfId="0" applyFont="1" applyFill="1" applyBorder="1"/>
    <xf numFmtId="2" fontId="2" fillId="7" borderId="1" xfId="0" applyNumberFormat="1" applyFont="1" applyFill="1" applyBorder="1" applyAlignment="1">
      <alignment horizontal="center" vertical="center"/>
    </xf>
    <xf numFmtId="0" fontId="2" fillId="7" borderId="1" xfId="0" applyFont="1" applyFill="1" applyBorder="1" applyAlignment="1">
      <alignment horizontal="center" vertical="center"/>
    </xf>
    <xf numFmtId="0" fontId="2" fillId="5"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3" fillId="0" borderId="1" xfId="0" applyFont="1" applyBorder="1" applyAlignment="1">
      <alignment horizontal="center" vertical="center"/>
    </xf>
    <xf numFmtId="0" fontId="10" fillId="0" borderId="0" xfId="0" applyFont="1" applyAlignment="1">
      <alignment horizontal="center"/>
    </xf>
    <xf numFmtId="0" fontId="0" fillId="0" borderId="1" xfId="0" applyFont="1" applyFill="1" applyBorder="1" applyAlignment="1">
      <alignment horizontal="justify" vertical="center" wrapText="1"/>
    </xf>
    <xf numFmtId="2" fontId="0" fillId="0" borderId="1" xfId="0" applyNumberFormat="1" applyFont="1" applyFill="1" applyBorder="1" applyAlignment="1">
      <alignment horizontal="center" vertical="center" wrapText="1"/>
    </xf>
    <xf numFmtId="2" fontId="0" fillId="0" borderId="1" xfId="0" applyNumberFormat="1" applyBorder="1"/>
    <xf numFmtId="0" fontId="9" fillId="0" borderId="1" xfId="0" applyFont="1" applyFill="1" applyBorder="1" applyAlignment="1">
      <alignment horizontal="justify" vertical="center" wrapText="1"/>
    </xf>
    <xf numFmtId="0" fontId="0" fillId="0" borderId="5" xfId="0" applyFont="1" applyFill="1" applyBorder="1" applyAlignment="1">
      <alignment horizontal="justify" vertical="center" wrapText="1"/>
    </xf>
    <xf numFmtId="2" fontId="0" fillId="0" borderId="5" xfId="0" applyNumberFormat="1" applyFont="1" applyFill="1" applyBorder="1" applyAlignment="1">
      <alignment horizontal="center" vertical="center" wrapText="1"/>
    </xf>
    <xf numFmtId="2" fontId="0" fillId="0" borderId="5" xfId="0" applyNumberFormat="1" applyBorder="1"/>
    <xf numFmtId="0" fontId="9" fillId="4" borderId="6" xfId="0" applyFont="1" applyFill="1" applyBorder="1" applyAlignment="1">
      <alignment horizontal="center"/>
    </xf>
    <xf numFmtId="0" fontId="0" fillId="4" borderId="5" xfId="0" applyFill="1" applyBorder="1"/>
    <xf numFmtId="0" fontId="0" fillId="4" borderId="5" xfId="0" applyFont="1" applyFill="1" applyBorder="1" applyAlignment="1">
      <alignment horizontal="justify" vertical="center" wrapText="1"/>
    </xf>
    <xf numFmtId="0" fontId="9" fillId="4" borderId="7" xfId="0" applyFont="1" applyFill="1" applyBorder="1" applyAlignment="1">
      <alignment horizontal="center"/>
    </xf>
    <xf numFmtId="2" fontId="0" fillId="4" borderId="1" xfId="0" applyNumberFormat="1" applyFill="1" applyBorder="1"/>
    <xf numFmtId="0" fontId="9" fillId="4" borderId="1" xfId="0" applyFont="1" applyFill="1" applyBorder="1" applyAlignment="1">
      <alignment horizontal="justify" vertical="center" wrapText="1"/>
    </xf>
    <xf numFmtId="2" fontId="0" fillId="4" borderId="1" xfId="0" applyNumberFormat="1" applyFont="1" applyFill="1" applyBorder="1" applyAlignment="1">
      <alignment horizontal="center" vertical="center" wrapText="1"/>
    </xf>
    <xf numFmtId="0" fontId="0" fillId="4" borderId="0" xfId="0" applyFill="1"/>
    <xf numFmtId="2" fontId="0" fillId="0" borderId="1" xfId="0" applyNumberFormat="1" applyFill="1" applyBorder="1"/>
    <xf numFmtId="0" fontId="0" fillId="0" borderId="0" xfId="0" applyFill="1"/>
    <xf numFmtId="0" fontId="9" fillId="4" borderId="5" xfId="0" applyFont="1" applyFill="1" applyBorder="1" applyAlignment="1">
      <alignment horizontal="center"/>
    </xf>
    <xf numFmtId="0" fontId="3" fillId="0" borderId="1" xfId="0" applyFont="1" applyBorder="1" applyAlignment="1">
      <alignment horizontal="center" vertical="center"/>
    </xf>
    <xf numFmtId="0" fontId="2" fillId="5" borderId="1" xfId="0" applyFont="1" applyFill="1" applyBorder="1" applyAlignment="1">
      <alignment horizontal="left" vertical="center"/>
    </xf>
    <xf numFmtId="0" fontId="2" fillId="7" borderId="1" xfId="0" applyFont="1" applyFill="1" applyBorder="1" applyAlignment="1">
      <alignment horizontal="left" vertical="center"/>
    </xf>
    <xf numFmtId="0" fontId="3" fillId="0" borderId="1" xfId="0" applyFont="1" applyBorder="1" applyAlignment="1">
      <alignment horizontal="left" vertical="center" wrapText="1"/>
    </xf>
    <xf numFmtId="0" fontId="3" fillId="5" borderId="1" xfId="0" applyFont="1" applyFill="1" applyBorder="1" applyAlignment="1">
      <alignment horizontal="center" vertical="center" wrapText="1"/>
    </xf>
    <xf numFmtId="2" fontId="2" fillId="0" borderId="0" xfId="0" applyNumberFormat="1" applyFont="1" applyAlignment="1">
      <alignment horizontal="center" vertical="center"/>
    </xf>
    <xf numFmtId="2" fontId="2" fillId="8" borderId="1" xfId="1" applyNumberFormat="1" applyFont="1" applyFill="1" applyBorder="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xf>
    <xf numFmtId="0" fontId="12" fillId="0" borderId="0" xfId="0" applyFont="1"/>
    <xf numFmtId="0" fontId="12" fillId="8" borderId="0" xfId="0" applyFont="1" applyFill="1" applyBorder="1" applyAlignment="1">
      <alignment horizontal="left" vertical="center"/>
    </xf>
    <xf numFmtId="0" fontId="0" fillId="8" borderId="0" xfId="0" applyFill="1"/>
    <xf numFmtId="0" fontId="12" fillId="8" borderId="0" xfId="0" applyFont="1" applyFill="1" applyBorder="1"/>
    <xf numFmtId="0" fontId="12" fillId="8" borderId="0" xfId="0" applyFont="1" applyFill="1"/>
    <xf numFmtId="2" fontId="0" fillId="0" borderId="2" xfId="0" applyNumberFormat="1" applyBorder="1"/>
    <xf numFmtId="2" fontId="0" fillId="0" borderId="7" xfId="0" applyNumberFormat="1" applyBorder="1"/>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4" borderId="6" xfId="0" applyFill="1" applyBorder="1"/>
    <xf numFmtId="2" fontId="0" fillId="5" borderId="1" xfId="0" applyNumberForma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27" zoomScale="90" zoomScaleNormal="90" workbookViewId="0">
      <selection activeCell="B29" sqref="B29"/>
    </sheetView>
  </sheetViews>
  <sheetFormatPr defaultColWidth="10.44140625" defaultRowHeight="30.6" customHeight="1" x14ac:dyDescent="0.3"/>
  <cols>
    <col min="1" max="1" width="1.6640625" style="1" customWidth="1"/>
    <col min="2" max="2" width="64.2187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1:9" ht="25.8" customHeight="1" x14ac:dyDescent="0.3">
      <c r="B1" s="108" t="s">
        <v>5</v>
      </c>
      <c r="C1" s="108"/>
      <c r="D1" s="108"/>
      <c r="E1" s="108"/>
      <c r="F1" s="108"/>
    </row>
    <row r="2" spans="1:9" ht="25.8" customHeight="1" x14ac:dyDescent="0.3">
      <c r="B2" s="108" t="s">
        <v>6</v>
      </c>
      <c r="C2" s="108"/>
      <c r="D2" s="108"/>
      <c r="E2" s="108"/>
      <c r="F2" s="108"/>
    </row>
    <row r="3" spans="1:9" ht="24" customHeight="1" x14ac:dyDescent="0.3">
      <c r="B3" s="108" t="s">
        <v>0</v>
      </c>
      <c r="C3" s="108"/>
      <c r="D3" s="108"/>
      <c r="E3" s="108"/>
      <c r="F3" s="108"/>
    </row>
    <row r="4" spans="1:9" ht="30.6" customHeight="1" x14ac:dyDescent="0.3">
      <c r="B4" s="109" t="s">
        <v>49</v>
      </c>
      <c r="C4" s="109"/>
      <c r="D4" s="109"/>
      <c r="E4" s="109"/>
      <c r="F4" s="109"/>
      <c r="G4" s="2"/>
      <c r="H4" s="3"/>
      <c r="I4" s="3"/>
    </row>
    <row r="5" spans="1:9" ht="18" customHeight="1" x14ac:dyDescent="0.3">
      <c r="B5" s="9"/>
      <c r="C5" s="10"/>
      <c r="D5" s="10"/>
      <c r="E5" s="10"/>
      <c r="F5" s="11"/>
      <c r="G5" s="2"/>
      <c r="H5" s="3"/>
      <c r="I5" s="3"/>
    </row>
    <row r="6" spans="1:9" s="6" customFormat="1" ht="30.6" customHeight="1" x14ac:dyDescent="0.25">
      <c r="A6" s="5"/>
      <c r="B6" s="12" t="s">
        <v>1</v>
      </c>
      <c r="C6" s="13" t="s">
        <v>2</v>
      </c>
      <c r="D6" s="13" t="s">
        <v>11</v>
      </c>
      <c r="E6" s="13" t="s">
        <v>4</v>
      </c>
      <c r="F6" s="13" t="s">
        <v>3</v>
      </c>
      <c r="G6" s="4"/>
      <c r="H6" s="5"/>
      <c r="I6" s="5"/>
    </row>
    <row r="7" spans="1:9" ht="30.6" customHeight="1" x14ac:dyDescent="0.3">
      <c r="B7" s="14" t="s">
        <v>7</v>
      </c>
      <c r="C7" s="15">
        <v>5</v>
      </c>
      <c r="D7" s="16">
        <f>SUM(D8:D12)</f>
        <v>2.5</v>
      </c>
      <c r="E7" s="17"/>
      <c r="F7" s="10"/>
      <c r="G7" s="2"/>
      <c r="H7" s="3"/>
      <c r="I7" s="3"/>
    </row>
    <row r="8" spans="1:9" ht="76.2" customHeight="1" x14ac:dyDescent="0.3">
      <c r="B8" s="18" t="s">
        <v>12</v>
      </c>
      <c r="C8" s="19">
        <v>1</v>
      </c>
      <c r="D8" s="25">
        <v>0.5</v>
      </c>
      <c r="E8" s="20" t="s">
        <v>31</v>
      </c>
      <c r="F8" s="32" t="s">
        <v>50</v>
      </c>
    </row>
    <row r="9" spans="1:9" ht="47.4" customHeight="1" x14ac:dyDescent="0.3">
      <c r="B9" s="18" t="s">
        <v>27</v>
      </c>
      <c r="C9" s="19">
        <v>1</v>
      </c>
      <c r="D9" s="25">
        <v>0.5</v>
      </c>
      <c r="E9" s="20" t="s">
        <v>32</v>
      </c>
      <c r="F9" s="32" t="s">
        <v>51</v>
      </c>
    </row>
    <row r="10" spans="1:9" ht="61.2" customHeight="1" x14ac:dyDescent="0.3">
      <c r="B10" s="22" t="s">
        <v>35</v>
      </c>
      <c r="C10" s="23"/>
      <c r="D10" s="25"/>
      <c r="E10" s="24"/>
      <c r="F10" s="21"/>
    </row>
    <row r="11" spans="1:9" ht="140.4" customHeight="1" x14ac:dyDescent="0.3">
      <c r="B11" s="18" t="s">
        <v>13</v>
      </c>
      <c r="C11" s="19">
        <v>2.5</v>
      </c>
      <c r="D11" s="25">
        <v>1</v>
      </c>
      <c r="E11" s="20" t="s">
        <v>31</v>
      </c>
      <c r="F11" s="32" t="s">
        <v>52</v>
      </c>
    </row>
    <row r="12" spans="1:9" ht="43.2" customHeight="1" x14ac:dyDescent="0.3">
      <c r="B12" s="18" t="s">
        <v>14</v>
      </c>
      <c r="C12" s="19">
        <v>0.5</v>
      </c>
      <c r="D12" s="25">
        <v>0.5</v>
      </c>
      <c r="E12" s="20" t="s">
        <v>32</v>
      </c>
      <c r="F12" s="21"/>
    </row>
    <row r="13" spans="1:9" ht="28.2" customHeight="1" x14ac:dyDescent="0.3">
      <c r="B13" s="26"/>
      <c r="C13" s="17"/>
      <c r="D13" s="24"/>
      <c r="E13" s="24"/>
      <c r="F13" s="21"/>
    </row>
    <row r="14" spans="1:9" ht="30.6" customHeight="1" x14ac:dyDescent="0.3">
      <c r="B14" s="14" t="s">
        <v>8</v>
      </c>
      <c r="C14" s="15">
        <v>30</v>
      </c>
      <c r="D14" s="16">
        <f>SUM(D15:D20)</f>
        <v>16</v>
      </c>
      <c r="E14" s="24"/>
      <c r="F14" s="21"/>
    </row>
    <row r="15" spans="1:9" ht="113.4" customHeight="1" x14ac:dyDescent="0.3">
      <c r="B15" s="27" t="s">
        <v>15</v>
      </c>
      <c r="C15" s="19">
        <v>9</v>
      </c>
      <c r="D15" s="24">
        <v>6.75</v>
      </c>
      <c r="E15" s="28" t="s">
        <v>33</v>
      </c>
      <c r="F15" s="32" t="s">
        <v>53</v>
      </c>
    </row>
    <row r="16" spans="1:9" ht="55.2" customHeight="1" x14ac:dyDescent="0.3">
      <c r="B16" s="27" t="s">
        <v>16</v>
      </c>
      <c r="C16" s="19">
        <v>4</v>
      </c>
      <c r="D16" s="35">
        <v>2</v>
      </c>
      <c r="E16" s="28" t="s">
        <v>34</v>
      </c>
      <c r="F16" s="32" t="s">
        <v>54</v>
      </c>
    </row>
    <row r="17" spans="2:6" ht="31.2" customHeight="1" x14ac:dyDescent="0.3">
      <c r="B17" s="27" t="s">
        <v>17</v>
      </c>
      <c r="C17" s="19">
        <v>4</v>
      </c>
      <c r="D17" s="24">
        <v>1.75</v>
      </c>
      <c r="E17" s="28" t="s">
        <v>36</v>
      </c>
      <c r="F17" s="21" t="s">
        <v>55</v>
      </c>
    </row>
    <row r="18" spans="2:6" ht="26.4" customHeight="1" x14ac:dyDescent="0.3">
      <c r="B18" s="29" t="s">
        <v>18</v>
      </c>
      <c r="C18" s="19">
        <v>4</v>
      </c>
      <c r="D18" s="35">
        <v>0.5</v>
      </c>
      <c r="E18" s="30" t="s">
        <v>37</v>
      </c>
      <c r="F18" s="32" t="s">
        <v>56</v>
      </c>
    </row>
    <row r="19" spans="2:6" ht="39.6" customHeight="1" x14ac:dyDescent="0.3">
      <c r="B19" s="27" t="s">
        <v>19</v>
      </c>
      <c r="C19" s="19">
        <v>4</v>
      </c>
      <c r="D19" s="16">
        <v>1</v>
      </c>
      <c r="E19" s="30" t="s">
        <v>38</v>
      </c>
      <c r="F19" s="32" t="s">
        <v>57</v>
      </c>
    </row>
    <row r="20" spans="2:6" ht="39.6" customHeight="1" x14ac:dyDescent="0.3">
      <c r="B20" s="27" t="s">
        <v>20</v>
      </c>
      <c r="C20" s="19">
        <v>5</v>
      </c>
      <c r="D20" s="16">
        <v>4</v>
      </c>
      <c r="E20" s="30" t="s">
        <v>39</v>
      </c>
      <c r="F20" s="32" t="s">
        <v>58</v>
      </c>
    </row>
    <row r="21" spans="2:6" ht="20.399999999999999" customHeight="1" x14ac:dyDescent="0.3">
      <c r="B21" s="27"/>
      <c r="C21" s="17"/>
      <c r="D21" s="17"/>
      <c r="E21" s="30"/>
      <c r="F21" s="21"/>
    </row>
    <row r="22" spans="2:6" ht="30.6" customHeight="1" x14ac:dyDescent="0.3">
      <c r="B22" s="14" t="s">
        <v>9</v>
      </c>
      <c r="C22" s="15">
        <v>15</v>
      </c>
      <c r="D22" s="16">
        <f>SUM(D23:D30)</f>
        <v>9.5</v>
      </c>
      <c r="E22" s="30"/>
      <c r="F22" s="21"/>
    </row>
    <row r="23" spans="2:6" ht="57.6" customHeight="1" x14ac:dyDescent="0.3">
      <c r="B23" s="18" t="s">
        <v>30</v>
      </c>
      <c r="C23" s="19">
        <v>2</v>
      </c>
      <c r="D23" s="16">
        <v>1.5</v>
      </c>
      <c r="E23" s="28" t="s">
        <v>40</v>
      </c>
      <c r="F23" s="32" t="s">
        <v>59</v>
      </c>
    </row>
    <row r="24" spans="2:6" ht="40.200000000000003" customHeight="1" x14ac:dyDescent="0.3">
      <c r="B24" s="18" t="s">
        <v>21</v>
      </c>
      <c r="C24" s="19">
        <v>1.5</v>
      </c>
      <c r="D24" s="16">
        <v>0.5</v>
      </c>
      <c r="E24" s="28" t="s">
        <v>41</v>
      </c>
      <c r="F24" s="32" t="s">
        <v>60</v>
      </c>
    </row>
    <row r="25" spans="2:6" ht="40.200000000000003" customHeight="1" x14ac:dyDescent="0.3">
      <c r="B25" s="18" t="s">
        <v>22</v>
      </c>
      <c r="C25" s="19">
        <v>2</v>
      </c>
      <c r="D25" s="16">
        <v>1.5</v>
      </c>
      <c r="E25" s="28" t="s">
        <v>41</v>
      </c>
      <c r="F25" s="32" t="s">
        <v>61</v>
      </c>
    </row>
    <row r="26" spans="2:6" ht="55.2" customHeight="1" x14ac:dyDescent="0.3">
      <c r="B26" s="18" t="s">
        <v>23</v>
      </c>
      <c r="C26" s="19">
        <v>1.5</v>
      </c>
      <c r="D26" s="16">
        <v>1.25</v>
      </c>
      <c r="E26" s="30" t="s">
        <v>42</v>
      </c>
      <c r="F26" s="21" t="s">
        <v>62</v>
      </c>
    </row>
    <row r="27" spans="2:6" ht="60.6" customHeight="1" x14ac:dyDescent="0.3">
      <c r="B27" s="18" t="s">
        <v>24</v>
      </c>
      <c r="C27" s="19">
        <v>1.5</v>
      </c>
      <c r="D27" s="16">
        <v>1</v>
      </c>
      <c r="E27" s="30" t="s">
        <v>43</v>
      </c>
      <c r="F27" s="32" t="s">
        <v>63</v>
      </c>
    </row>
    <row r="28" spans="2:6" ht="40.200000000000003" customHeight="1" x14ac:dyDescent="0.3">
      <c r="B28" s="18" t="s">
        <v>29</v>
      </c>
      <c r="C28" s="19">
        <v>1</v>
      </c>
      <c r="D28" s="16">
        <v>1</v>
      </c>
      <c r="E28" s="28" t="s">
        <v>44</v>
      </c>
      <c r="F28" s="32" t="s">
        <v>64</v>
      </c>
    </row>
    <row r="29" spans="2:6" ht="127.2" customHeight="1" x14ac:dyDescent="0.3">
      <c r="B29" s="18" t="s">
        <v>25</v>
      </c>
      <c r="C29" s="19">
        <v>3</v>
      </c>
      <c r="D29" s="16">
        <v>1.5</v>
      </c>
      <c r="E29" s="28" t="s">
        <v>45</v>
      </c>
      <c r="F29" s="32" t="s">
        <v>65</v>
      </c>
    </row>
    <row r="30" spans="2:6" ht="58.2" customHeight="1" x14ac:dyDescent="0.3">
      <c r="B30" s="18" t="s">
        <v>28</v>
      </c>
      <c r="C30" s="19">
        <v>2.5</v>
      </c>
      <c r="D30" s="16">
        <v>1.25</v>
      </c>
      <c r="E30" s="30" t="s">
        <v>46</v>
      </c>
      <c r="F30" s="32" t="s">
        <v>66</v>
      </c>
    </row>
    <row r="31" spans="2:6" ht="18.600000000000001" customHeight="1" x14ac:dyDescent="0.3">
      <c r="B31" s="18"/>
      <c r="C31" s="16"/>
      <c r="D31" s="17"/>
      <c r="E31" s="30"/>
      <c r="F31" s="21"/>
    </row>
    <row r="32" spans="2:6" ht="30.6" customHeight="1" x14ac:dyDescent="0.3">
      <c r="B32" s="14" t="s">
        <v>10</v>
      </c>
      <c r="C32" s="15">
        <v>20</v>
      </c>
      <c r="D32" s="16">
        <f>SUM(D33)</f>
        <v>13</v>
      </c>
      <c r="E32" s="30"/>
      <c r="F32" s="21"/>
    </row>
    <row r="33" spans="2:6" ht="110.4" customHeight="1" x14ac:dyDescent="0.3">
      <c r="B33" s="31" t="s">
        <v>26</v>
      </c>
      <c r="C33" s="19">
        <v>20</v>
      </c>
      <c r="D33" s="16">
        <v>13</v>
      </c>
      <c r="E33" s="28" t="s">
        <v>47</v>
      </c>
      <c r="F33" s="32" t="s">
        <v>67</v>
      </c>
    </row>
    <row r="34" spans="2:6" ht="30.6" customHeight="1" x14ac:dyDescent="0.3">
      <c r="B34" s="21"/>
      <c r="C34" s="24"/>
      <c r="D34" s="17"/>
      <c r="E34" s="30"/>
      <c r="F34" s="32"/>
    </row>
    <row r="35" spans="2:6" ht="64.2" customHeight="1" x14ac:dyDescent="0.3">
      <c r="B35" s="33" t="s">
        <v>48</v>
      </c>
      <c r="C35" s="34">
        <f>+C7+C14+C22+C32</f>
        <v>70</v>
      </c>
      <c r="D35" s="35">
        <f>+D7+D14+D22+D32</f>
        <v>41</v>
      </c>
      <c r="E35" s="17"/>
      <c r="F35" s="21"/>
    </row>
  </sheetData>
  <mergeCells count="4">
    <mergeCell ref="B2:F2"/>
    <mergeCell ref="B3:F3"/>
    <mergeCell ref="B4:F4"/>
    <mergeCell ref="B1:F1"/>
  </mergeCells>
  <printOptions gridLines="1"/>
  <pageMargins left="0.7" right="0.7" top="0.75" bottom="0.75" header="0.3" footer="0.3"/>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B8" sqref="B8"/>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49" customWidth="1"/>
    <col min="7" max="16384" width="10.44140625" style="1"/>
  </cols>
  <sheetData>
    <row r="1" spans="2:9" x14ac:dyDescent="0.3">
      <c r="B1" s="108" t="s">
        <v>5</v>
      </c>
      <c r="C1" s="108"/>
      <c r="D1" s="108"/>
      <c r="E1" s="108"/>
      <c r="F1" s="108"/>
    </row>
    <row r="2" spans="2:9" x14ac:dyDescent="0.3">
      <c r="B2" s="108" t="s">
        <v>6</v>
      </c>
      <c r="C2" s="108"/>
      <c r="D2" s="108"/>
      <c r="E2" s="108"/>
      <c r="F2" s="108"/>
    </row>
    <row r="3" spans="2:9" x14ac:dyDescent="0.3">
      <c r="B3" s="108" t="s">
        <v>0</v>
      </c>
      <c r="C3" s="108"/>
      <c r="D3" s="108"/>
      <c r="E3" s="108"/>
      <c r="F3" s="108"/>
    </row>
    <row r="4" spans="2:9" x14ac:dyDescent="0.3">
      <c r="B4" s="109" t="s">
        <v>68</v>
      </c>
      <c r="C4" s="109"/>
      <c r="D4" s="109"/>
      <c r="E4" s="109"/>
      <c r="F4" s="109"/>
      <c r="G4" s="2"/>
      <c r="H4" s="3"/>
      <c r="I4" s="3"/>
    </row>
    <row r="5" spans="2:9" x14ac:dyDescent="0.3">
      <c r="B5" s="9"/>
      <c r="C5" s="36"/>
      <c r="D5" s="36"/>
      <c r="E5" s="36"/>
      <c r="F5" s="37"/>
      <c r="G5" s="2"/>
      <c r="H5" s="3"/>
      <c r="I5" s="3"/>
    </row>
    <row r="6" spans="2:9" s="5" customFormat="1" ht="27.6" x14ac:dyDescent="0.25">
      <c r="B6" s="12" t="s">
        <v>1</v>
      </c>
      <c r="C6" s="13" t="s">
        <v>2</v>
      </c>
      <c r="D6" s="13" t="s">
        <v>11</v>
      </c>
      <c r="E6" s="13" t="s">
        <v>4</v>
      </c>
      <c r="F6" s="38" t="s">
        <v>3</v>
      </c>
      <c r="G6" s="4"/>
    </row>
    <row r="7" spans="2:9" x14ac:dyDescent="0.3">
      <c r="B7" s="39" t="s">
        <v>7</v>
      </c>
      <c r="C7" s="40">
        <f>SUM(C8:C12)</f>
        <v>5</v>
      </c>
      <c r="D7" s="40">
        <f>SUM(D8:D12)</f>
        <v>3</v>
      </c>
      <c r="E7" s="41"/>
      <c r="F7" s="42"/>
      <c r="G7" s="2"/>
      <c r="H7" s="3"/>
      <c r="I7" s="3"/>
    </row>
    <row r="8" spans="2:9" ht="140.4" x14ac:dyDescent="0.3">
      <c r="B8" s="18" t="s">
        <v>12</v>
      </c>
      <c r="C8" s="19">
        <v>1</v>
      </c>
      <c r="D8" s="43">
        <v>0.5</v>
      </c>
      <c r="E8" s="20" t="s">
        <v>31</v>
      </c>
      <c r="F8" s="44" t="s">
        <v>69</v>
      </c>
    </row>
    <row r="9" spans="2:9" ht="46.8" x14ac:dyDescent="0.3">
      <c r="B9" s="18" t="s">
        <v>27</v>
      </c>
      <c r="C9" s="19">
        <v>1</v>
      </c>
      <c r="D9" s="43">
        <v>0.75</v>
      </c>
      <c r="E9" s="20" t="s">
        <v>32</v>
      </c>
      <c r="F9" s="44" t="s">
        <v>70</v>
      </c>
    </row>
    <row r="10" spans="2:9" ht="48.6" x14ac:dyDescent="0.3">
      <c r="B10" s="22" t="s">
        <v>35</v>
      </c>
      <c r="C10" s="23"/>
      <c r="D10" s="43"/>
      <c r="E10" s="24"/>
      <c r="F10" s="44"/>
    </row>
    <row r="11" spans="2:9" ht="140.4" x14ac:dyDescent="0.3">
      <c r="B11" s="18" t="s">
        <v>13</v>
      </c>
      <c r="C11" s="19">
        <v>2.5</v>
      </c>
      <c r="D11" s="25">
        <v>1.25</v>
      </c>
      <c r="E11" s="20" t="s">
        <v>31</v>
      </c>
      <c r="F11" s="44" t="s">
        <v>71</v>
      </c>
    </row>
    <row r="12" spans="2:9" ht="31.2" x14ac:dyDescent="0.3">
      <c r="B12" s="18" t="s">
        <v>14</v>
      </c>
      <c r="C12" s="19">
        <v>0.5</v>
      </c>
      <c r="D12" s="25">
        <v>0.5</v>
      </c>
      <c r="E12" s="20" t="s">
        <v>32</v>
      </c>
      <c r="F12" s="44"/>
    </row>
    <row r="13" spans="2:9" x14ac:dyDescent="0.3">
      <c r="B13" s="26"/>
      <c r="C13" s="17"/>
      <c r="D13" s="24"/>
      <c r="E13" s="24"/>
      <c r="F13" s="44"/>
    </row>
    <row r="14" spans="2:9" x14ac:dyDescent="0.3">
      <c r="B14" s="39" t="s">
        <v>8</v>
      </c>
      <c r="C14" s="40">
        <f>SUM(C15:C20)</f>
        <v>30</v>
      </c>
      <c r="D14" s="40">
        <f>SUM(D15:D20)</f>
        <v>18.5</v>
      </c>
      <c r="E14" s="41"/>
      <c r="F14" s="45"/>
    </row>
    <row r="15" spans="2:9" ht="171.6" x14ac:dyDescent="0.3">
      <c r="B15" s="27" t="s">
        <v>15</v>
      </c>
      <c r="C15" s="19">
        <v>9</v>
      </c>
      <c r="D15" s="24">
        <v>6</v>
      </c>
      <c r="E15" s="28" t="s">
        <v>33</v>
      </c>
      <c r="F15" s="44" t="s">
        <v>72</v>
      </c>
    </row>
    <row r="16" spans="2:9" ht="62.4" x14ac:dyDescent="0.3">
      <c r="B16" s="27" t="s">
        <v>16</v>
      </c>
      <c r="C16" s="19">
        <v>4</v>
      </c>
      <c r="D16" s="24">
        <v>1.5</v>
      </c>
      <c r="E16" s="28" t="s">
        <v>34</v>
      </c>
      <c r="F16" s="44" t="s">
        <v>73</v>
      </c>
    </row>
    <row r="17" spans="2:6" ht="93.6" x14ac:dyDescent="0.3">
      <c r="B17" s="27" t="s">
        <v>17</v>
      </c>
      <c r="C17" s="19">
        <v>4</v>
      </c>
      <c r="D17" s="24">
        <v>3</v>
      </c>
      <c r="E17" s="28" t="s">
        <v>36</v>
      </c>
      <c r="F17" s="44" t="s">
        <v>74</v>
      </c>
    </row>
    <row r="18" spans="2:6" ht="93.6" x14ac:dyDescent="0.3">
      <c r="B18" s="29" t="s">
        <v>18</v>
      </c>
      <c r="C18" s="19">
        <v>4</v>
      </c>
      <c r="D18" s="24">
        <v>2</v>
      </c>
      <c r="E18" s="30" t="s">
        <v>37</v>
      </c>
      <c r="F18" s="44" t="s">
        <v>75</v>
      </c>
    </row>
    <row r="19" spans="2:6" ht="187.2" x14ac:dyDescent="0.3">
      <c r="B19" s="27" t="s">
        <v>19</v>
      </c>
      <c r="C19" s="19">
        <v>4</v>
      </c>
      <c r="D19" s="17">
        <v>2</v>
      </c>
      <c r="E19" s="30" t="s">
        <v>38</v>
      </c>
      <c r="F19" s="44" t="s">
        <v>76</v>
      </c>
    </row>
    <row r="20" spans="2:6" ht="312" x14ac:dyDescent="0.3">
      <c r="B20" s="27" t="s">
        <v>20</v>
      </c>
      <c r="C20" s="19">
        <v>5</v>
      </c>
      <c r="D20" s="17">
        <v>4</v>
      </c>
      <c r="E20" s="30" t="s">
        <v>39</v>
      </c>
      <c r="F20" s="44" t="s">
        <v>77</v>
      </c>
    </row>
    <row r="21" spans="2:6" x14ac:dyDescent="0.3">
      <c r="B21" s="27"/>
      <c r="C21" s="17"/>
      <c r="D21" s="17"/>
      <c r="E21" s="30"/>
      <c r="F21" s="44"/>
    </row>
    <row r="22" spans="2:6" x14ac:dyDescent="0.3">
      <c r="B22" s="39" t="s">
        <v>9</v>
      </c>
      <c r="C22" s="40">
        <f>SUM(C23:C30)</f>
        <v>15</v>
      </c>
      <c r="D22" s="40">
        <f>SUM(D23:D30)</f>
        <v>12.25</v>
      </c>
      <c r="E22" s="46"/>
      <c r="F22" s="45"/>
    </row>
    <row r="23" spans="2:6" ht="46.8" x14ac:dyDescent="0.3">
      <c r="B23" s="18" t="s">
        <v>30</v>
      </c>
      <c r="C23" s="19">
        <v>2</v>
      </c>
      <c r="D23" s="17">
        <v>1</v>
      </c>
      <c r="E23" s="28" t="s">
        <v>40</v>
      </c>
      <c r="F23" s="44" t="s">
        <v>78</v>
      </c>
    </row>
    <row r="24" spans="2:6" ht="46.8" x14ac:dyDescent="0.3">
      <c r="B24" s="18" t="s">
        <v>21</v>
      </c>
      <c r="C24" s="19">
        <v>1.5</v>
      </c>
      <c r="D24" s="17">
        <v>1.25</v>
      </c>
      <c r="E24" s="28" t="s">
        <v>41</v>
      </c>
      <c r="F24" s="44" t="s">
        <v>79</v>
      </c>
    </row>
    <row r="25" spans="2:6" ht="156" x14ac:dyDescent="0.3">
      <c r="B25" s="18" t="s">
        <v>22</v>
      </c>
      <c r="C25" s="19">
        <v>2</v>
      </c>
      <c r="D25" s="17">
        <v>2</v>
      </c>
      <c r="E25" s="28" t="s">
        <v>41</v>
      </c>
      <c r="F25" s="44" t="s">
        <v>80</v>
      </c>
    </row>
    <row r="26" spans="2:6" ht="140.4" x14ac:dyDescent="0.3">
      <c r="B26" s="18" t="s">
        <v>81</v>
      </c>
      <c r="C26" s="19">
        <v>1.5</v>
      </c>
      <c r="D26" s="17">
        <v>1.5</v>
      </c>
      <c r="E26" s="30" t="s">
        <v>42</v>
      </c>
      <c r="F26" s="44" t="s">
        <v>82</v>
      </c>
    </row>
    <row r="27" spans="2:6" ht="187.2" x14ac:dyDescent="0.3">
      <c r="B27" s="18" t="s">
        <v>24</v>
      </c>
      <c r="C27" s="19">
        <v>1.5</v>
      </c>
      <c r="D27" s="17">
        <v>1.25</v>
      </c>
      <c r="E27" s="30" t="s">
        <v>43</v>
      </c>
      <c r="F27" s="44" t="s">
        <v>83</v>
      </c>
    </row>
    <row r="28" spans="2:6" ht="249.6" x14ac:dyDescent="0.3">
      <c r="B28" s="18" t="s">
        <v>29</v>
      </c>
      <c r="C28" s="19">
        <v>1</v>
      </c>
      <c r="D28" s="17">
        <v>1</v>
      </c>
      <c r="E28" s="28" t="s">
        <v>44</v>
      </c>
      <c r="F28" s="44" t="s">
        <v>84</v>
      </c>
    </row>
    <row r="29" spans="2:6" ht="140.4" x14ac:dyDescent="0.3">
      <c r="B29" s="18" t="s">
        <v>25</v>
      </c>
      <c r="C29" s="19">
        <v>3</v>
      </c>
      <c r="D29" s="17">
        <v>2</v>
      </c>
      <c r="E29" s="28" t="s">
        <v>45</v>
      </c>
      <c r="F29" s="44" t="s">
        <v>85</v>
      </c>
    </row>
    <row r="30" spans="2:6" ht="109.2" x14ac:dyDescent="0.3">
      <c r="B30" s="18" t="s">
        <v>28</v>
      </c>
      <c r="C30" s="19">
        <v>2.5</v>
      </c>
      <c r="D30" s="17">
        <v>2.25</v>
      </c>
      <c r="E30" s="30" t="s">
        <v>46</v>
      </c>
      <c r="F30" s="44" t="s">
        <v>86</v>
      </c>
    </row>
    <row r="31" spans="2:6" x14ac:dyDescent="0.3">
      <c r="B31" s="18"/>
      <c r="C31" s="16"/>
      <c r="D31" s="17"/>
      <c r="E31" s="30"/>
      <c r="F31" s="44"/>
    </row>
    <row r="32" spans="2:6" x14ac:dyDescent="0.3">
      <c r="B32" s="14" t="s">
        <v>10</v>
      </c>
      <c r="C32" s="40">
        <v>20</v>
      </c>
      <c r="D32" s="16">
        <f>SUM(D33)</f>
        <v>14</v>
      </c>
      <c r="E32" s="30"/>
      <c r="F32" s="44"/>
    </row>
    <row r="33" spans="2:6" ht="156" x14ac:dyDescent="0.3">
      <c r="B33" s="31" t="s">
        <v>26</v>
      </c>
      <c r="C33" s="19">
        <v>20</v>
      </c>
      <c r="D33" s="17">
        <v>14</v>
      </c>
      <c r="E33" s="28" t="s">
        <v>47</v>
      </c>
      <c r="F33" s="44" t="s">
        <v>87</v>
      </c>
    </row>
    <row r="34" spans="2:6" x14ac:dyDescent="0.3">
      <c r="B34" s="21"/>
      <c r="C34" s="24"/>
      <c r="D34" s="17"/>
      <c r="E34" s="30"/>
      <c r="F34" s="44"/>
    </row>
    <row r="35" spans="2:6" x14ac:dyDescent="0.3">
      <c r="B35" s="33" t="s">
        <v>48</v>
      </c>
      <c r="C35" s="34">
        <f>+C7+C14+C22+C32</f>
        <v>70</v>
      </c>
      <c r="D35" s="34">
        <f>+D7+D14+D22+D32</f>
        <v>47.75</v>
      </c>
      <c r="E35" s="47"/>
      <c r="F35" s="48"/>
    </row>
  </sheetData>
  <mergeCells count="4">
    <mergeCell ref="B1:F1"/>
    <mergeCell ref="B2:F2"/>
    <mergeCell ref="B3:F3"/>
    <mergeCell ref="B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opLeftCell="A31" workbookViewId="0">
      <selection activeCell="A31" sqref="A1:XFD1048576"/>
    </sheetView>
  </sheetViews>
  <sheetFormatPr defaultColWidth="10.44140625" defaultRowHeight="15.6" x14ac:dyDescent="0.3"/>
  <cols>
    <col min="1" max="1" width="1.6640625" style="1" customWidth="1"/>
    <col min="2" max="2" width="70" style="1" customWidth="1"/>
    <col min="3" max="3" width="12.5546875" style="7" customWidth="1"/>
    <col min="4" max="4" width="11.6640625" style="7" customWidth="1"/>
    <col min="5" max="5" width="21.44140625" style="7" customWidth="1"/>
    <col min="6" max="6" width="48.44140625" style="8" customWidth="1"/>
    <col min="7" max="16384" width="10.44140625" style="1"/>
  </cols>
  <sheetData>
    <row r="1" spans="1:9" ht="25.8" customHeight="1" x14ac:dyDescent="0.3">
      <c r="B1" s="110" t="s">
        <v>5</v>
      </c>
      <c r="C1" s="111"/>
      <c r="D1" s="111"/>
      <c r="E1" s="111"/>
      <c r="F1" s="112"/>
    </row>
    <row r="2" spans="1:9" ht="25.8" customHeight="1" x14ac:dyDescent="0.3">
      <c r="B2" s="110" t="s">
        <v>6</v>
      </c>
      <c r="C2" s="111"/>
      <c r="D2" s="111"/>
      <c r="E2" s="111"/>
      <c r="F2" s="112"/>
    </row>
    <row r="3" spans="1:9" ht="24" customHeight="1" x14ac:dyDescent="0.3">
      <c r="B3" s="110" t="s">
        <v>0</v>
      </c>
      <c r="C3" s="111"/>
      <c r="D3" s="111"/>
      <c r="E3" s="111"/>
      <c r="F3" s="112"/>
    </row>
    <row r="4" spans="1:9" ht="30.6" customHeight="1" x14ac:dyDescent="0.3">
      <c r="B4" s="113" t="s">
        <v>88</v>
      </c>
      <c r="C4" s="114"/>
      <c r="D4" s="114"/>
      <c r="E4" s="114"/>
      <c r="F4" s="115"/>
      <c r="G4" s="2"/>
      <c r="H4" s="3"/>
      <c r="I4" s="3"/>
    </row>
    <row r="5" spans="1:9" ht="18" customHeight="1" x14ac:dyDescent="0.3">
      <c r="B5" s="50"/>
      <c r="C5" s="51"/>
      <c r="D5" s="51"/>
      <c r="E5" s="51"/>
      <c r="F5" s="52"/>
      <c r="G5" s="2"/>
      <c r="H5" s="3"/>
      <c r="I5" s="3"/>
    </row>
    <row r="6" spans="1:9" s="6" customFormat="1" ht="30.6" customHeight="1" x14ac:dyDescent="0.25">
      <c r="A6" s="5"/>
      <c r="B6" s="12" t="s">
        <v>1</v>
      </c>
      <c r="C6" s="13" t="s">
        <v>2</v>
      </c>
      <c r="D6" s="13" t="s">
        <v>11</v>
      </c>
      <c r="E6" s="13" t="s">
        <v>4</v>
      </c>
      <c r="F6" s="13" t="s">
        <v>3</v>
      </c>
      <c r="G6" s="4"/>
      <c r="H6" s="5"/>
      <c r="I6" s="5"/>
    </row>
    <row r="7" spans="1:9" ht="30.6" customHeight="1" x14ac:dyDescent="0.3">
      <c r="B7" s="14" t="s">
        <v>7</v>
      </c>
      <c r="C7" s="15">
        <v>5</v>
      </c>
      <c r="D7" s="16">
        <f>SUM(D8:D12)</f>
        <v>2.75</v>
      </c>
      <c r="E7" s="17"/>
      <c r="F7" s="53" t="s">
        <v>89</v>
      </c>
      <c r="G7" s="2"/>
      <c r="H7" s="3"/>
      <c r="I7" s="3"/>
    </row>
    <row r="8" spans="1:9" ht="76.2" customHeight="1" x14ac:dyDescent="0.3">
      <c r="B8" s="18" t="s">
        <v>12</v>
      </c>
      <c r="C8" s="19">
        <v>1</v>
      </c>
      <c r="D8" s="25">
        <v>0.5</v>
      </c>
      <c r="E8" s="20" t="s">
        <v>31</v>
      </c>
      <c r="F8" s="54" t="s">
        <v>90</v>
      </c>
    </row>
    <row r="9" spans="1:9" ht="39" customHeight="1" x14ac:dyDescent="0.3">
      <c r="B9" s="18" t="s">
        <v>27</v>
      </c>
      <c r="C9" s="19">
        <v>1</v>
      </c>
      <c r="D9" s="25">
        <v>0.75</v>
      </c>
      <c r="E9" s="20" t="s">
        <v>32</v>
      </c>
      <c r="F9" s="54" t="s">
        <v>91</v>
      </c>
    </row>
    <row r="10" spans="1:9" ht="61.2" customHeight="1" x14ac:dyDescent="0.3">
      <c r="B10" s="22" t="s">
        <v>35</v>
      </c>
      <c r="C10" s="23"/>
      <c r="D10" s="25"/>
      <c r="E10" s="24"/>
      <c r="F10" s="53"/>
    </row>
    <row r="11" spans="1:9" ht="140.4" customHeight="1" x14ac:dyDescent="0.3">
      <c r="B11" s="18" t="s">
        <v>13</v>
      </c>
      <c r="C11" s="19">
        <v>2.5</v>
      </c>
      <c r="D11" s="25">
        <v>1</v>
      </c>
      <c r="E11" s="20" t="s">
        <v>31</v>
      </c>
      <c r="F11" s="54" t="s">
        <v>92</v>
      </c>
    </row>
    <row r="12" spans="1:9" ht="43.2" customHeight="1" x14ac:dyDescent="0.3">
      <c r="B12" s="18" t="s">
        <v>14</v>
      </c>
      <c r="C12" s="19">
        <v>0.5</v>
      </c>
      <c r="D12" s="25">
        <v>0.5</v>
      </c>
      <c r="E12" s="20" t="s">
        <v>32</v>
      </c>
      <c r="F12" s="53" t="s">
        <v>93</v>
      </c>
    </row>
    <row r="13" spans="1:9" ht="13.95" customHeight="1" x14ac:dyDescent="0.3">
      <c r="B13" s="55"/>
      <c r="C13" s="56"/>
      <c r="D13" s="56"/>
      <c r="E13" s="56"/>
      <c r="F13" s="57"/>
    </row>
    <row r="14" spans="1:9" ht="25.5" customHeight="1" x14ac:dyDescent="0.3">
      <c r="B14" s="14" t="s">
        <v>8</v>
      </c>
      <c r="C14" s="15">
        <v>30</v>
      </c>
      <c r="D14" s="16">
        <f>SUM(D15:D20)</f>
        <v>17</v>
      </c>
      <c r="E14" s="24"/>
      <c r="F14" s="53"/>
    </row>
    <row r="15" spans="1:9" ht="62.4" customHeight="1" x14ac:dyDescent="0.3">
      <c r="B15" s="27" t="s">
        <v>15</v>
      </c>
      <c r="C15" s="19">
        <v>9</v>
      </c>
      <c r="D15" s="35">
        <v>4.5</v>
      </c>
      <c r="E15" s="28" t="s">
        <v>33</v>
      </c>
      <c r="F15" s="54" t="s">
        <v>94</v>
      </c>
    </row>
    <row r="16" spans="1:9" ht="55.2" customHeight="1" x14ac:dyDescent="0.3">
      <c r="B16" s="27" t="s">
        <v>16</v>
      </c>
      <c r="C16" s="19">
        <v>4</v>
      </c>
      <c r="D16" s="35">
        <v>2</v>
      </c>
      <c r="E16" s="28" t="s">
        <v>34</v>
      </c>
      <c r="F16" s="58" t="s">
        <v>95</v>
      </c>
    </row>
    <row r="17" spans="2:6" ht="31.2" customHeight="1" x14ac:dyDescent="0.3">
      <c r="B17" s="27" t="s">
        <v>17</v>
      </c>
      <c r="C17" s="19">
        <v>4</v>
      </c>
      <c r="D17" s="35">
        <v>2</v>
      </c>
      <c r="E17" s="28" t="s">
        <v>36</v>
      </c>
      <c r="F17" s="58" t="s">
        <v>96</v>
      </c>
    </row>
    <row r="18" spans="2:6" ht="26.4" customHeight="1" x14ac:dyDescent="0.3">
      <c r="B18" s="29" t="s">
        <v>18</v>
      </c>
      <c r="C18" s="19">
        <v>4</v>
      </c>
      <c r="D18" s="35">
        <v>2.5</v>
      </c>
      <c r="E18" s="30" t="s">
        <v>37</v>
      </c>
      <c r="F18" s="58" t="s">
        <v>97</v>
      </c>
    </row>
    <row r="19" spans="2:6" ht="70.05" customHeight="1" x14ac:dyDescent="0.3">
      <c r="B19" s="27" t="s">
        <v>19</v>
      </c>
      <c r="C19" s="19">
        <v>4</v>
      </c>
      <c r="D19" s="16">
        <v>3</v>
      </c>
      <c r="E19" s="30" t="s">
        <v>38</v>
      </c>
      <c r="F19" s="58" t="s">
        <v>98</v>
      </c>
    </row>
    <row r="20" spans="2:6" ht="43.95" customHeight="1" x14ac:dyDescent="0.3">
      <c r="B20" s="27" t="s">
        <v>20</v>
      </c>
      <c r="C20" s="19">
        <v>4</v>
      </c>
      <c r="D20" s="16">
        <v>3</v>
      </c>
      <c r="E20" s="30" t="s">
        <v>39</v>
      </c>
      <c r="F20" s="58" t="s">
        <v>99</v>
      </c>
    </row>
    <row r="21" spans="2:6" ht="14.55" customHeight="1" x14ac:dyDescent="0.3">
      <c r="B21" s="59"/>
      <c r="C21" s="56"/>
      <c r="D21" s="56"/>
      <c r="E21" s="60"/>
      <c r="F21" s="61"/>
    </row>
    <row r="22" spans="2:6" ht="30.6" customHeight="1" x14ac:dyDescent="0.3">
      <c r="B22" s="14" t="s">
        <v>9</v>
      </c>
      <c r="C22" s="15">
        <v>15</v>
      </c>
      <c r="D22" s="16">
        <f>SUM(D23:D30)</f>
        <v>12.75</v>
      </c>
      <c r="E22" s="30"/>
      <c r="F22" s="58"/>
    </row>
    <row r="23" spans="2:6" ht="49.05" customHeight="1" x14ac:dyDescent="0.3">
      <c r="B23" s="18" t="s">
        <v>30</v>
      </c>
      <c r="C23" s="19">
        <v>2</v>
      </c>
      <c r="D23" s="16">
        <v>2</v>
      </c>
      <c r="E23" s="28" t="s">
        <v>40</v>
      </c>
      <c r="F23" s="58" t="s">
        <v>100</v>
      </c>
    </row>
    <row r="24" spans="2:6" ht="40.200000000000003" customHeight="1" x14ac:dyDescent="0.3">
      <c r="B24" s="18" t="s">
        <v>21</v>
      </c>
      <c r="C24" s="19">
        <v>1.5</v>
      </c>
      <c r="D24" s="16">
        <v>1.25</v>
      </c>
      <c r="E24" s="28" t="s">
        <v>41</v>
      </c>
      <c r="F24" s="58"/>
    </row>
    <row r="25" spans="2:6" ht="40.200000000000003" customHeight="1" x14ac:dyDescent="0.3">
      <c r="B25" s="18" t="s">
        <v>22</v>
      </c>
      <c r="C25" s="19">
        <v>2</v>
      </c>
      <c r="D25" s="16">
        <v>1.75</v>
      </c>
      <c r="E25" s="28" t="s">
        <v>41</v>
      </c>
      <c r="F25" s="58" t="s">
        <v>101</v>
      </c>
    </row>
    <row r="26" spans="2:6" ht="55.2" customHeight="1" x14ac:dyDescent="0.3">
      <c r="B26" s="18" t="s">
        <v>81</v>
      </c>
      <c r="C26" s="19">
        <v>1.5</v>
      </c>
      <c r="D26" s="16">
        <v>1.5</v>
      </c>
      <c r="E26" s="30" t="s">
        <v>42</v>
      </c>
      <c r="F26" s="58" t="s">
        <v>102</v>
      </c>
    </row>
    <row r="27" spans="2:6" ht="60.6" customHeight="1" x14ac:dyDescent="0.3">
      <c r="B27" s="18" t="s">
        <v>24</v>
      </c>
      <c r="C27" s="19">
        <v>1.5</v>
      </c>
      <c r="D27" s="16">
        <v>1.25</v>
      </c>
      <c r="E27" s="30" t="s">
        <v>43</v>
      </c>
      <c r="F27" s="58" t="s">
        <v>103</v>
      </c>
    </row>
    <row r="28" spans="2:6" ht="40.200000000000003" customHeight="1" x14ac:dyDescent="0.3">
      <c r="B28" s="18" t="s">
        <v>29</v>
      </c>
      <c r="C28" s="19">
        <v>1</v>
      </c>
      <c r="D28" s="16">
        <v>1</v>
      </c>
      <c r="E28" s="28" t="s">
        <v>44</v>
      </c>
      <c r="F28" s="58" t="s">
        <v>104</v>
      </c>
    </row>
    <row r="29" spans="2:6" ht="127.2" customHeight="1" x14ac:dyDescent="0.3">
      <c r="B29" s="44" t="s">
        <v>25</v>
      </c>
      <c r="C29" s="19">
        <v>3</v>
      </c>
      <c r="D29" s="16">
        <v>2</v>
      </c>
      <c r="E29" s="28" t="s">
        <v>45</v>
      </c>
      <c r="F29" s="58" t="s">
        <v>105</v>
      </c>
    </row>
    <row r="30" spans="2:6" ht="58.2" customHeight="1" x14ac:dyDescent="0.3">
      <c r="B30" s="18" t="s">
        <v>28</v>
      </c>
      <c r="C30" s="19">
        <v>2.5</v>
      </c>
      <c r="D30" s="16">
        <v>2</v>
      </c>
      <c r="E30" s="30" t="s">
        <v>46</v>
      </c>
      <c r="F30" s="58" t="s">
        <v>106</v>
      </c>
    </row>
    <row r="31" spans="2:6" ht="18.600000000000001" customHeight="1" x14ac:dyDescent="0.3">
      <c r="B31" s="59"/>
      <c r="C31" s="62"/>
      <c r="D31" s="56"/>
      <c r="E31" s="60"/>
      <c r="F31" s="61"/>
    </row>
    <row r="32" spans="2:6" ht="30.6" customHeight="1" x14ac:dyDescent="0.3">
      <c r="B32" s="14" t="s">
        <v>10</v>
      </c>
      <c r="C32" s="15">
        <v>20</v>
      </c>
      <c r="D32" s="16">
        <f>SUM(D33)</f>
        <v>15</v>
      </c>
      <c r="E32" s="30"/>
      <c r="F32" s="58"/>
    </row>
    <row r="33" spans="2:6" ht="110.4" customHeight="1" x14ac:dyDescent="0.3">
      <c r="B33" s="63" t="s">
        <v>26</v>
      </c>
      <c r="C33" s="19">
        <v>20</v>
      </c>
      <c r="D33" s="16">
        <v>15</v>
      </c>
      <c r="E33" s="28" t="s">
        <v>47</v>
      </c>
      <c r="F33" s="58" t="s">
        <v>107</v>
      </c>
    </row>
    <row r="34" spans="2:6" ht="30.6" customHeight="1" x14ac:dyDescent="0.3">
      <c r="B34" s="64"/>
      <c r="C34" s="56"/>
      <c r="D34" s="56"/>
      <c r="E34" s="60"/>
      <c r="F34" s="61"/>
    </row>
    <row r="35" spans="2:6" ht="64.2" customHeight="1" x14ac:dyDescent="0.3">
      <c r="B35" s="33" t="s">
        <v>48</v>
      </c>
      <c r="C35" s="34">
        <f>+C7+C14+C22+C32</f>
        <v>70</v>
      </c>
      <c r="D35" s="35">
        <f>+D7+D14+D22+D32</f>
        <v>47.5</v>
      </c>
      <c r="E35" s="17"/>
      <c r="F35" s="58"/>
    </row>
    <row r="36" spans="2:6" x14ac:dyDescent="0.3">
      <c r="F36" s="65"/>
    </row>
    <row r="37" spans="2:6" x14ac:dyDescent="0.3">
      <c r="F37" s="65"/>
    </row>
    <row r="38" spans="2:6" x14ac:dyDescent="0.3">
      <c r="F38" s="65"/>
    </row>
    <row r="39" spans="2:6" x14ac:dyDescent="0.3">
      <c r="F39" s="65"/>
    </row>
    <row r="40" spans="2:6" x14ac:dyDescent="0.3">
      <c r="F40" s="65"/>
    </row>
  </sheetData>
  <mergeCells count="4">
    <mergeCell ref="B1:F1"/>
    <mergeCell ref="B2:F2"/>
    <mergeCell ref="B3:F3"/>
    <mergeCell ref="B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9" workbookViewId="0">
      <selection activeCell="B26" sqref="B26"/>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08" t="s">
        <v>5</v>
      </c>
      <c r="C1" s="108"/>
      <c r="D1" s="108"/>
      <c r="E1" s="108"/>
      <c r="F1" s="108"/>
    </row>
    <row r="2" spans="2:9" ht="25.95" customHeight="1" x14ac:dyDescent="0.3">
      <c r="B2" s="108" t="s">
        <v>6</v>
      </c>
      <c r="C2" s="108"/>
      <c r="D2" s="108"/>
      <c r="E2" s="108"/>
      <c r="F2" s="108"/>
    </row>
    <row r="3" spans="2:9" ht="24" customHeight="1" x14ac:dyDescent="0.3">
      <c r="B3" s="108" t="s">
        <v>0</v>
      </c>
      <c r="C3" s="108"/>
      <c r="D3" s="108"/>
      <c r="E3" s="108"/>
      <c r="F3" s="108"/>
    </row>
    <row r="4" spans="2:9" ht="30.6" customHeight="1" x14ac:dyDescent="0.3">
      <c r="B4" s="109" t="s">
        <v>108</v>
      </c>
      <c r="C4" s="109"/>
      <c r="D4" s="109"/>
      <c r="E4" s="109"/>
      <c r="F4" s="109"/>
      <c r="G4" s="2"/>
      <c r="H4" s="3"/>
      <c r="I4" s="3"/>
    </row>
    <row r="5" spans="2:9" ht="18" customHeight="1" x14ac:dyDescent="0.3">
      <c r="B5" s="9"/>
      <c r="C5" s="36"/>
      <c r="D5" s="36"/>
      <c r="E5" s="36"/>
      <c r="F5" s="11"/>
      <c r="G5" s="2"/>
      <c r="H5" s="3"/>
      <c r="I5" s="3"/>
    </row>
    <row r="6" spans="2:9" s="5" customFormat="1" ht="30.6" customHeight="1" x14ac:dyDescent="0.25">
      <c r="B6" s="12" t="s">
        <v>1</v>
      </c>
      <c r="C6" s="13" t="s">
        <v>2</v>
      </c>
      <c r="D6" s="13" t="s">
        <v>11</v>
      </c>
      <c r="E6" s="13" t="s">
        <v>4</v>
      </c>
      <c r="F6" s="13" t="s">
        <v>3</v>
      </c>
      <c r="G6" s="4"/>
    </row>
    <row r="7" spans="2:9" ht="30.6" customHeight="1" x14ac:dyDescent="0.3">
      <c r="B7" s="39" t="s">
        <v>7</v>
      </c>
      <c r="C7" s="40">
        <f>SUM(C8:C12)</f>
        <v>5</v>
      </c>
      <c r="D7" s="40">
        <f>SUM(D8:D12)</f>
        <v>2.75</v>
      </c>
      <c r="E7" s="41"/>
      <c r="F7" s="66"/>
      <c r="G7" s="2"/>
      <c r="H7" s="3"/>
      <c r="I7" s="3"/>
    </row>
    <row r="8" spans="2:9" ht="76.2" customHeight="1" x14ac:dyDescent="0.3">
      <c r="B8" s="18" t="s">
        <v>12</v>
      </c>
      <c r="C8" s="19">
        <v>1</v>
      </c>
      <c r="D8" s="25">
        <v>0.5</v>
      </c>
      <c r="E8" s="20" t="s">
        <v>31</v>
      </c>
      <c r="F8" s="32" t="s">
        <v>109</v>
      </c>
    </row>
    <row r="9" spans="2:9" ht="39" customHeight="1" x14ac:dyDescent="0.3">
      <c r="B9" s="18" t="s">
        <v>27</v>
      </c>
      <c r="C9" s="19">
        <v>1</v>
      </c>
      <c r="D9" s="25">
        <v>0.75</v>
      </c>
      <c r="E9" s="20" t="s">
        <v>32</v>
      </c>
      <c r="F9" s="32"/>
    </row>
    <row r="10" spans="2:9" ht="61.2" customHeight="1" x14ac:dyDescent="0.3">
      <c r="B10" s="22" t="s">
        <v>35</v>
      </c>
      <c r="C10" s="23"/>
      <c r="D10" s="25"/>
      <c r="E10" s="24"/>
      <c r="F10" s="32"/>
    </row>
    <row r="11" spans="2:9" ht="140.4" customHeight="1" x14ac:dyDescent="0.3">
      <c r="B11" s="18" t="s">
        <v>13</v>
      </c>
      <c r="C11" s="19">
        <v>2.5</v>
      </c>
      <c r="D11" s="25">
        <v>1</v>
      </c>
      <c r="E11" s="20" t="s">
        <v>31</v>
      </c>
      <c r="F11" s="32" t="s">
        <v>110</v>
      </c>
    </row>
    <row r="12" spans="2:9" ht="43.2" customHeight="1" x14ac:dyDescent="0.3">
      <c r="B12" s="18" t="s">
        <v>14</v>
      </c>
      <c r="C12" s="19">
        <v>0.5</v>
      </c>
      <c r="D12" s="25">
        <v>0.5</v>
      </c>
      <c r="E12" s="20" t="s">
        <v>32</v>
      </c>
      <c r="F12" s="32" t="s">
        <v>111</v>
      </c>
    </row>
    <row r="13" spans="2:9" ht="28.2" customHeight="1" x14ac:dyDescent="0.3">
      <c r="B13" s="26"/>
      <c r="C13" s="17"/>
      <c r="D13" s="35"/>
      <c r="E13" s="24"/>
      <c r="F13" s="32"/>
    </row>
    <row r="14" spans="2:9" ht="30.6" customHeight="1" x14ac:dyDescent="0.3">
      <c r="B14" s="39" t="s">
        <v>8</v>
      </c>
      <c r="C14" s="40">
        <f>SUM(C15:C20)</f>
        <v>30</v>
      </c>
      <c r="D14" s="40">
        <f>SUM(D15:D20)</f>
        <v>18</v>
      </c>
      <c r="E14" s="41"/>
      <c r="F14" s="70"/>
    </row>
    <row r="15" spans="2:9" ht="62.4" customHeight="1" x14ac:dyDescent="0.3">
      <c r="B15" s="27" t="s">
        <v>15</v>
      </c>
      <c r="C15" s="19">
        <v>9</v>
      </c>
      <c r="D15" s="35">
        <v>5</v>
      </c>
      <c r="E15" s="28" t="s">
        <v>33</v>
      </c>
      <c r="F15" s="32" t="s">
        <v>112</v>
      </c>
    </row>
    <row r="16" spans="2:9" ht="55.2" customHeight="1" x14ac:dyDescent="0.3">
      <c r="B16" s="27" t="s">
        <v>16</v>
      </c>
      <c r="C16" s="19">
        <v>4</v>
      </c>
      <c r="D16" s="35">
        <v>1</v>
      </c>
      <c r="E16" s="28" t="s">
        <v>34</v>
      </c>
      <c r="F16" s="32" t="s">
        <v>113</v>
      </c>
    </row>
    <row r="17" spans="2:6" ht="31.2" customHeight="1" x14ac:dyDescent="0.3">
      <c r="B17" s="27" t="s">
        <v>17</v>
      </c>
      <c r="C17" s="19">
        <v>4</v>
      </c>
      <c r="D17" s="35">
        <v>2</v>
      </c>
      <c r="E17" s="28" t="s">
        <v>36</v>
      </c>
      <c r="F17" s="32" t="s">
        <v>114</v>
      </c>
    </row>
    <row r="18" spans="2:6" ht="26.4" customHeight="1" x14ac:dyDescent="0.3">
      <c r="B18" s="29" t="s">
        <v>18</v>
      </c>
      <c r="C18" s="19">
        <v>4</v>
      </c>
      <c r="D18" s="35">
        <v>3</v>
      </c>
      <c r="E18" s="30" t="s">
        <v>37</v>
      </c>
      <c r="F18" s="32"/>
    </row>
    <row r="19" spans="2:6" ht="39.6" customHeight="1" x14ac:dyDescent="0.3">
      <c r="B19" s="27" t="s">
        <v>19</v>
      </c>
      <c r="C19" s="19">
        <v>4</v>
      </c>
      <c r="D19" s="16">
        <v>3</v>
      </c>
      <c r="E19" s="30" t="s">
        <v>38</v>
      </c>
      <c r="F19" s="32" t="s">
        <v>115</v>
      </c>
    </row>
    <row r="20" spans="2:6" ht="39.6" customHeight="1" x14ac:dyDescent="0.3">
      <c r="B20" s="27" t="s">
        <v>20</v>
      </c>
      <c r="C20" s="25">
        <v>5</v>
      </c>
      <c r="D20" s="16">
        <v>4</v>
      </c>
      <c r="E20" s="30" t="s">
        <v>39</v>
      </c>
      <c r="F20" s="32" t="s">
        <v>116</v>
      </c>
    </row>
    <row r="21" spans="2:6" ht="20.399999999999999" customHeight="1" x14ac:dyDescent="0.3">
      <c r="B21" s="27"/>
      <c r="C21" s="17"/>
      <c r="D21" s="16"/>
      <c r="E21" s="30"/>
      <c r="F21" s="32"/>
    </row>
    <row r="22" spans="2:6" ht="30.6" customHeight="1" x14ac:dyDescent="0.3">
      <c r="B22" s="39" t="s">
        <v>9</v>
      </c>
      <c r="C22" s="40">
        <f>SUM(C23:C30)</f>
        <v>15</v>
      </c>
      <c r="D22" s="40">
        <f>SUM(D23:D30)</f>
        <v>9.5</v>
      </c>
      <c r="E22" s="46"/>
      <c r="F22" s="70"/>
    </row>
    <row r="23" spans="2:6" ht="57.6" customHeight="1" x14ac:dyDescent="0.3">
      <c r="B23" s="18" t="s">
        <v>30</v>
      </c>
      <c r="C23" s="19">
        <v>2</v>
      </c>
      <c r="D23" s="16">
        <v>1</v>
      </c>
      <c r="E23" s="28" t="s">
        <v>40</v>
      </c>
      <c r="F23" s="32" t="s">
        <v>117</v>
      </c>
    </row>
    <row r="24" spans="2:6" ht="40.200000000000003" customHeight="1" x14ac:dyDescent="0.3">
      <c r="B24" s="18" t="s">
        <v>21</v>
      </c>
      <c r="C24" s="19">
        <v>1.5</v>
      </c>
      <c r="D24" s="16">
        <v>0.75</v>
      </c>
      <c r="E24" s="28" t="s">
        <v>41</v>
      </c>
      <c r="F24" s="32" t="s">
        <v>118</v>
      </c>
    </row>
    <row r="25" spans="2:6" ht="40.200000000000003" customHeight="1" x14ac:dyDescent="0.3">
      <c r="B25" s="18" t="s">
        <v>22</v>
      </c>
      <c r="C25" s="19">
        <v>2</v>
      </c>
      <c r="D25" s="16">
        <v>1.5</v>
      </c>
      <c r="E25" s="28" t="s">
        <v>41</v>
      </c>
      <c r="F25" s="32" t="s">
        <v>119</v>
      </c>
    </row>
    <row r="26" spans="2:6" ht="55.2" customHeight="1" x14ac:dyDescent="0.3">
      <c r="B26" s="18" t="s">
        <v>23</v>
      </c>
      <c r="C26" s="19">
        <v>1.5</v>
      </c>
      <c r="D26" s="16">
        <v>1.25</v>
      </c>
      <c r="E26" s="30" t="s">
        <v>42</v>
      </c>
      <c r="F26" s="32" t="s">
        <v>120</v>
      </c>
    </row>
    <row r="27" spans="2:6" ht="60.6" customHeight="1" x14ac:dyDescent="0.3">
      <c r="B27" s="18" t="s">
        <v>24</v>
      </c>
      <c r="C27" s="19">
        <v>1.5</v>
      </c>
      <c r="D27" s="16">
        <v>1.25</v>
      </c>
      <c r="E27" s="30" t="s">
        <v>43</v>
      </c>
      <c r="F27" s="32" t="s">
        <v>121</v>
      </c>
    </row>
    <row r="28" spans="2:6" ht="40.200000000000003" customHeight="1" x14ac:dyDescent="0.3">
      <c r="B28" s="18" t="s">
        <v>29</v>
      </c>
      <c r="C28" s="19">
        <v>1</v>
      </c>
      <c r="D28" s="16">
        <v>0.75</v>
      </c>
      <c r="E28" s="28" t="s">
        <v>44</v>
      </c>
      <c r="F28" s="32"/>
    </row>
    <row r="29" spans="2:6" ht="127.2" customHeight="1" x14ac:dyDescent="0.3">
      <c r="B29" s="18" t="s">
        <v>25</v>
      </c>
      <c r="C29" s="19">
        <v>3</v>
      </c>
      <c r="D29" s="16">
        <v>1.5</v>
      </c>
      <c r="E29" s="28" t="s">
        <v>45</v>
      </c>
      <c r="F29" s="32" t="s">
        <v>122</v>
      </c>
    </row>
    <row r="30" spans="2:6" ht="58.2" customHeight="1" x14ac:dyDescent="0.3">
      <c r="B30" s="18" t="s">
        <v>28</v>
      </c>
      <c r="C30" s="19">
        <v>2.5</v>
      </c>
      <c r="D30" s="16">
        <v>1.5</v>
      </c>
      <c r="E30" s="30" t="s">
        <v>46</v>
      </c>
      <c r="F30" s="32" t="s">
        <v>123</v>
      </c>
    </row>
    <row r="31" spans="2:6" ht="18.600000000000001" customHeight="1" x14ac:dyDescent="0.3">
      <c r="B31" s="18"/>
      <c r="C31" s="16"/>
      <c r="D31" s="16"/>
      <c r="E31" s="30"/>
      <c r="F31" s="32"/>
    </row>
    <row r="32" spans="2:6" ht="30.6" customHeight="1" x14ac:dyDescent="0.3">
      <c r="B32" s="39" t="s">
        <v>10</v>
      </c>
      <c r="C32" s="40">
        <v>20</v>
      </c>
      <c r="D32" s="40">
        <f>SUM(D33)</f>
        <v>13</v>
      </c>
      <c r="E32" s="46"/>
      <c r="F32" s="70"/>
    </row>
    <row r="33" spans="2:6" ht="110.4" customHeight="1" x14ac:dyDescent="0.3">
      <c r="B33" s="31" t="s">
        <v>26</v>
      </c>
      <c r="C33" s="19">
        <v>20</v>
      </c>
      <c r="D33" s="16">
        <v>13</v>
      </c>
      <c r="E33" s="28" t="s">
        <v>47</v>
      </c>
      <c r="F33" s="32" t="s">
        <v>124</v>
      </c>
    </row>
    <row r="34" spans="2:6" ht="30.6" customHeight="1" x14ac:dyDescent="0.3">
      <c r="B34" s="21"/>
      <c r="C34" s="24"/>
      <c r="D34" s="17"/>
      <c r="E34" s="30"/>
      <c r="F34" s="32"/>
    </row>
    <row r="35" spans="2:6" ht="64.2" customHeight="1" x14ac:dyDescent="0.3">
      <c r="B35" s="67" t="s">
        <v>48</v>
      </c>
      <c r="C35" s="68">
        <f>+C7+C14+C22+C32</f>
        <v>70</v>
      </c>
      <c r="D35" s="68">
        <f>+D7+D14+D22+D32</f>
        <v>43.25</v>
      </c>
      <c r="E35" s="69"/>
      <c r="F35" s="71"/>
    </row>
  </sheetData>
  <mergeCells count="4">
    <mergeCell ref="B1:F1"/>
    <mergeCell ref="B2:F2"/>
    <mergeCell ref="B3:F3"/>
    <mergeCell ref="B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8" workbookViewId="0">
      <selection activeCell="E35" sqref="E35"/>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84.44140625" style="8" bestFit="1" customWidth="1"/>
    <col min="7" max="16384" width="10.44140625" style="1"/>
  </cols>
  <sheetData>
    <row r="1" spans="2:9" ht="25.95" customHeight="1" x14ac:dyDescent="0.3">
      <c r="B1" s="108" t="s">
        <v>5</v>
      </c>
      <c r="C1" s="108"/>
      <c r="D1" s="108"/>
      <c r="E1" s="108"/>
      <c r="F1" s="108"/>
    </row>
    <row r="2" spans="2:9" ht="25.95" customHeight="1" x14ac:dyDescent="0.3">
      <c r="B2" s="108" t="s">
        <v>6</v>
      </c>
      <c r="C2" s="108"/>
      <c r="D2" s="108"/>
      <c r="E2" s="108"/>
      <c r="F2" s="108"/>
    </row>
    <row r="3" spans="2:9" ht="24" customHeight="1" x14ac:dyDescent="0.3">
      <c r="B3" s="108" t="s">
        <v>0</v>
      </c>
      <c r="C3" s="108"/>
      <c r="D3" s="108"/>
      <c r="E3" s="108"/>
      <c r="F3" s="108"/>
    </row>
    <row r="4" spans="2:9" ht="30.6" customHeight="1" x14ac:dyDescent="0.3">
      <c r="B4" s="109" t="s">
        <v>140</v>
      </c>
      <c r="C4" s="109"/>
      <c r="D4" s="109"/>
      <c r="E4" s="109"/>
      <c r="F4" s="109"/>
      <c r="G4" s="2"/>
      <c r="H4" s="3"/>
      <c r="I4" s="3"/>
    </row>
    <row r="5" spans="2:9" ht="18" customHeight="1" x14ac:dyDescent="0.3">
      <c r="B5" s="9"/>
      <c r="C5" s="72"/>
      <c r="D5" s="72"/>
      <c r="E5" s="72"/>
      <c r="F5" s="11"/>
      <c r="G5" s="2"/>
      <c r="H5" s="3"/>
      <c r="I5" s="3"/>
    </row>
    <row r="6" spans="2:9" s="5" customFormat="1" ht="30.6" customHeight="1" x14ac:dyDescent="0.25">
      <c r="B6" s="12" t="s">
        <v>1</v>
      </c>
      <c r="C6" s="13" t="s">
        <v>2</v>
      </c>
      <c r="D6" s="13" t="s">
        <v>11</v>
      </c>
      <c r="E6" s="13" t="s">
        <v>4</v>
      </c>
      <c r="F6" s="13" t="s">
        <v>3</v>
      </c>
      <c r="G6" s="4"/>
    </row>
    <row r="7" spans="2:9" ht="30.6" customHeight="1" x14ac:dyDescent="0.3">
      <c r="B7" s="39" t="s">
        <v>7</v>
      </c>
      <c r="C7" s="40">
        <f>SUM(C8:C12)</f>
        <v>5</v>
      </c>
      <c r="D7" s="40">
        <f>SUM(D8:D12)</f>
        <v>3.5</v>
      </c>
      <c r="E7" s="41"/>
      <c r="F7" s="66"/>
      <c r="G7" s="2"/>
      <c r="H7" s="3"/>
      <c r="I7" s="3"/>
    </row>
    <row r="8" spans="2:9" ht="76.2" customHeight="1" x14ac:dyDescent="0.3">
      <c r="B8" s="18" t="s">
        <v>12</v>
      </c>
      <c r="C8" s="19">
        <v>1</v>
      </c>
      <c r="D8" s="25">
        <v>0.75</v>
      </c>
      <c r="E8" s="20" t="s">
        <v>31</v>
      </c>
      <c r="F8" s="32" t="s">
        <v>141</v>
      </c>
    </row>
    <row r="9" spans="2:9" ht="39" customHeight="1" x14ac:dyDescent="0.3">
      <c r="B9" s="18" t="s">
        <v>27</v>
      </c>
      <c r="C9" s="19">
        <v>1</v>
      </c>
      <c r="D9" s="25">
        <v>0.75</v>
      </c>
      <c r="E9" s="20" t="s">
        <v>32</v>
      </c>
      <c r="F9" s="32" t="s">
        <v>142</v>
      </c>
    </row>
    <row r="10" spans="2:9" ht="61.2" customHeight="1" x14ac:dyDescent="0.3">
      <c r="B10" s="22" t="s">
        <v>35</v>
      </c>
      <c r="C10" s="23"/>
      <c r="D10" s="25"/>
      <c r="E10" s="24"/>
      <c r="F10" s="21"/>
    </row>
    <row r="11" spans="2:9" ht="140.4" customHeight="1" x14ac:dyDescent="0.3">
      <c r="B11" s="18" t="s">
        <v>13</v>
      </c>
      <c r="C11" s="19">
        <v>2.5</v>
      </c>
      <c r="D11" s="25">
        <v>1.5</v>
      </c>
      <c r="E11" s="20" t="s">
        <v>31</v>
      </c>
      <c r="F11" s="32" t="s">
        <v>143</v>
      </c>
    </row>
    <row r="12" spans="2:9" ht="43.2" customHeight="1" x14ac:dyDescent="0.3">
      <c r="B12" s="18" t="s">
        <v>14</v>
      </c>
      <c r="C12" s="19">
        <v>0.5</v>
      </c>
      <c r="D12" s="25">
        <v>0.5</v>
      </c>
      <c r="E12" s="20" t="s">
        <v>32</v>
      </c>
      <c r="F12" s="21" t="s">
        <v>144</v>
      </c>
    </row>
    <row r="13" spans="2:9" ht="28.2" customHeight="1" x14ac:dyDescent="0.3">
      <c r="B13" s="26"/>
      <c r="C13" s="17"/>
      <c r="D13" s="35"/>
      <c r="E13" s="24"/>
      <c r="F13" s="21"/>
    </row>
    <row r="14" spans="2:9" ht="30.6" customHeight="1" x14ac:dyDescent="0.3">
      <c r="B14" s="39" t="s">
        <v>8</v>
      </c>
      <c r="C14" s="40">
        <f>SUM(C15:C20)</f>
        <v>30</v>
      </c>
      <c r="D14" s="40">
        <f>SUM(D15:D20)</f>
        <v>20.25</v>
      </c>
      <c r="E14" s="41"/>
      <c r="F14" s="93"/>
    </row>
    <row r="15" spans="2:9" ht="62.4" customHeight="1" x14ac:dyDescent="0.3">
      <c r="B15" s="27" t="s">
        <v>15</v>
      </c>
      <c r="C15" s="19">
        <v>9</v>
      </c>
      <c r="D15" s="35">
        <v>5</v>
      </c>
      <c r="E15" s="28" t="s">
        <v>33</v>
      </c>
      <c r="F15" s="32" t="s">
        <v>145</v>
      </c>
    </row>
    <row r="16" spans="2:9" ht="55.2" customHeight="1" x14ac:dyDescent="0.3">
      <c r="B16" s="27" t="s">
        <v>16</v>
      </c>
      <c r="C16" s="19">
        <v>4</v>
      </c>
      <c r="D16" s="35">
        <v>2</v>
      </c>
      <c r="E16" s="28" t="s">
        <v>34</v>
      </c>
      <c r="F16" s="32" t="s">
        <v>146</v>
      </c>
    </row>
    <row r="17" spans="2:6" ht="31.2" customHeight="1" x14ac:dyDescent="0.3">
      <c r="B17" s="27" t="s">
        <v>17</v>
      </c>
      <c r="C17" s="19">
        <v>4</v>
      </c>
      <c r="D17" s="35">
        <v>3</v>
      </c>
      <c r="E17" s="28" t="s">
        <v>36</v>
      </c>
      <c r="F17" s="32" t="s">
        <v>147</v>
      </c>
    </row>
    <row r="18" spans="2:6" ht="26.4" customHeight="1" x14ac:dyDescent="0.3">
      <c r="B18" s="29" t="s">
        <v>18</v>
      </c>
      <c r="C18" s="19">
        <v>4</v>
      </c>
      <c r="D18" s="35">
        <v>3</v>
      </c>
      <c r="E18" s="30" t="s">
        <v>37</v>
      </c>
      <c r="F18" s="32" t="s">
        <v>148</v>
      </c>
    </row>
    <row r="19" spans="2:6" ht="39.6" customHeight="1" x14ac:dyDescent="0.3">
      <c r="B19" s="27" t="s">
        <v>19</v>
      </c>
      <c r="C19" s="19">
        <v>4</v>
      </c>
      <c r="D19" s="16">
        <v>3.25</v>
      </c>
      <c r="E19" s="30" t="s">
        <v>38</v>
      </c>
      <c r="F19" s="32" t="s">
        <v>149</v>
      </c>
    </row>
    <row r="20" spans="2:6" ht="39.6" customHeight="1" x14ac:dyDescent="0.3">
      <c r="B20" s="27" t="s">
        <v>20</v>
      </c>
      <c r="C20" s="25">
        <v>5</v>
      </c>
      <c r="D20" s="16">
        <v>4</v>
      </c>
      <c r="E20" s="30" t="s">
        <v>39</v>
      </c>
      <c r="F20" s="32" t="s">
        <v>150</v>
      </c>
    </row>
    <row r="21" spans="2:6" ht="20.399999999999999" customHeight="1" x14ac:dyDescent="0.3">
      <c r="B21" s="27"/>
      <c r="C21" s="17"/>
      <c r="D21" s="16"/>
      <c r="E21" s="30"/>
      <c r="F21" s="21"/>
    </row>
    <row r="22" spans="2:6" ht="30.6" customHeight="1" x14ac:dyDescent="0.3">
      <c r="B22" s="39" t="s">
        <v>9</v>
      </c>
      <c r="C22" s="40">
        <f>SUM(C23:C30)</f>
        <v>15</v>
      </c>
      <c r="D22" s="40">
        <f>SUM(D23:D30)</f>
        <v>11</v>
      </c>
      <c r="E22" s="46"/>
      <c r="F22" s="93"/>
    </row>
    <row r="23" spans="2:6" ht="57.6" customHeight="1" x14ac:dyDescent="0.3">
      <c r="B23" s="18" t="s">
        <v>30</v>
      </c>
      <c r="C23" s="19">
        <v>2</v>
      </c>
      <c r="D23" s="16">
        <v>1</v>
      </c>
      <c r="E23" s="28" t="s">
        <v>40</v>
      </c>
      <c r="F23" s="32" t="s">
        <v>151</v>
      </c>
    </row>
    <row r="24" spans="2:6" ht="40.200000000000003" customHeight="1" x14ac:dyDescent="0.3">
      <c r="B24" s="18" t="s">
        <v>21</v>
      </c>
      <c r="C24" s="19">
        <v>1.5</v>
      </c>
      <c r="D24" s="16">
        <v>1.25</v>
      </c>
      <c r="E24" s="28" t="s">
        <v>41</v>
      </c>
      <c r="F24" s="32" t="s">
        <v>152</v>
      </c>
    </row>
    <row r="25" spans="2:6" ht="40.200000000000003" customHeight="1" x14ac:dyDescent="0.3">
      <c r="B25" s="18" t="s">
        <v>22</v>
      </c>
      <c r="C25" s="19">
        <v>2</v>
      </c>
      <c r="D25" s="16">
        <v>1.75</v>
      </c>
      <c r="E25" s="28" t="s">
        <v>41</v>
      </c>
      <c r="F25" s="32" t="s">
        <v>153</v>
      </c>
    </row>
    <row r="26" spans="2:6" ht="55.2" customHeight="1" x14ac:dyDescent="0.3">
      <c r="B26" s="18" t="s">
        <v>23</v>
      </c>
      <c r="C26" s="19">
        <v>1.5</v>
      </c>
      <c r="D26" s="16">
        <v>1.25</v>
      </c>
      <c r="E26" s="30" t="s">
        <v>42</v>
      </c>
      <c r="F26" s="32" t="s">
        <v>154</v>
      </c>
    </row>
    <row r="27" spans="2:6" ht="60.6" customHeight="1" x14ac:dyDescent="0.3">
      <c r="B27" s="18" t="s">
        <v>24</v>
      </c>
      <c r="C27" s="19">
        <v>1.5</v>
      </c>
      <c r="D27" s="16">
        <v>0.75</v>
      </c>
      <c r="E27" s="30" t="s">
        <v>43</v>
      </c>
      <c r="F27" s="32" t="s">
        <v>155</v>
      </c>
    </row>
    <row r="28" spans="2:6" ht="40.200000000000003" customHeight="1" x14ac:dyDescent="0.3">
      <c r="B28" s="18" t="s">
        <v>29</v>
      </c>
      <c r="C28" s="19">
        <v>1</v>
      </c>
      <c r="D28" s="16">
        <v>0.75</v>
      </c>
      <c r="E28" s="28" t="s">
        <v>44</v>
      </c>
      <c r="F28" s="32" t="s">
        <v>156</v>
      </c>
    </row>
    <row r="29" spans="2:6" ht="127.2" customHeight="1" x14ac:dyDescent="0.3">
      <c r="B29" s="18" t="s">
        <v>25</v>
      </c>
      <c r="C29" s="19">
        <v>3</v>
      </c>
      <c r="D29" s="16">
        <v>2.25</v>
      </c>
      <c r="E29" s="28" t="s">
        <v>45</v>
      </c>
      <c r="F29" s="32" t="s">
        <v>157</v>
      </c>
    </row>
    <row r="30" spans="2:6" ht="58.2" customHeight="1" x14ac:dyDescent="0.3">
      <c r="B30" s="18" t="s">
        <v>28</v>
      </c>
      <c r="C30" s="19">
        <v>2.5</v>
      </c>
      <c r="D30" s="16">
        <v>2</v>
      </c>
      <c r="E30" s="30" t="s">
        <v>46</v>
      </c>
      <c r="F30" s="32" t="s">
        <v>158</v>
      </c>
    </row>
    <row r="31" spans="2:6" ht="18.600000000000001" customHeight="1" x14ac:dyDescent="0.3">
      <c r="B31" s="18"/>
      <c r="C31" s="16"/>
      <c r="D31" s="16"/>
      <c r="E31" s="30"/>
      <c r="F31" s="21"/>
    </row>
    <row r="32" spans="2:6" ht="30.6" customHeight="1" x14ac:dyDescent="0.3">
      <c r="B32" s="39" t="s">
        <v>10</v>
      </c>
      <c r="C32" s="40">
        <v>20</v>
      </c>
      <c r="D32" s="40">
        <f>SUM(D33)</f>
        <v>15</v>
      </c>
      <c r="E32" s="46"/>
      <c r="F32" s="93"/>
    </row>
    <row r="33" spans="2:6" ht="110.4" customHeight="1" x14ac:dyDescent="0.3">
      <c r="B33" s="31" t="s">
        <v>26</v>
      </c>
      <c r="C33" s="19">
        <v>20</v>
      </c>
      <c r="D33" s="16">
        <v>15</v>
      </c>
      <c r="E33" s="28" t="s">
        <v>47</v>
      </c>
      <c r="F33" s="32" t="s">
        <v>159</v>
      </c>
    </row>
    <row r="34" spans="2:6" ht="30.6" customHeight="1" x14ac:dyDescent="0.3">
      <c r="B34" s="21"/>
      <c r="C34" s="24"/>
      <c r="D34" s="17"/>
      <c r="E34" s="30"/>
      <c r="F34" s="32"/>
    </row>
    <row r="35" spans="2:6" ht="64.2" customHeight="1" x14ac:dyDescent="0.3">
      <c r="B35" s="67" t="s">
        <v>48</v>
      </c>
      <c r="C35" s="68">
        <f>+C7+C14+C22+C32</f>
        <v>70</v>
      </c>
      <c r="D35" s="68">
        <f>+D7+D14+D22+D32</f>
        <v>49.75</v>
      </c>
      <c r="E35" s="69"/>
      <c r="F35" s="94"/>
    </row>
  </sheetData>
  <mergeCells count="4">
    <mergeCell ref="B1:F1"/>
    <mergeCell ref="B2:F2"/>
    <mergeCell ref="B3:F3"/>
    <mergeCell ref="B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8" workbookViewId="0">
      <selection activeCell="C37" sqref="C37"/>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08" t="s">
        <v>5</v>
      </c>
      <c r="C1" s="108"/>
      <c r="D1" s="108"/>
      <c r="E1" s="108"/>
      <c r="F1" s="108"/>
    </row>
    <row r="2" spans="2:9" ht="25.95" customHeight="1" x14ac:dyDescent="0.3">
      <c r="B2" s="108" t="s">
        <v>6</v>
      </c>
      <c r="C2" s="108"/>
      <c r="D2" s="108"/>
      <c r="E2" s="108"/>
      <c r="F2" s="108"/>
    </row>
    <row r="3" spans="2:9" ht="24" customHeight="1" x14ac:dyDescent="0.3">
      <c r="B3" s="108" t="s">
        <v>0</v>
      </c>
      <c r="C3" s="108"/>
      <c r="D3" s="108"/>
      <c r="E3" s="108"/>
      <c r="F3" s="108"/>
    </row>
    <row r="4" spans="2:9" ht="30.6" customHeight="1" x14ac:dyDescent="0.3">
      <c r="B4" s="109" t="s">
        <v>162</v>
      </c>
      <c r="C4" s="109"/>
      <c r="D4" s="109"/>
      <c r="E4" s="109"/>
      <c r="F4" s="109"/>
      <c r="G4" s="2"/>
      <c r="H4" s="3"/>
      <c r="I4" s="3"/>
    </row>
    <row r="5" spans="2:9" ht="18" customHeight="1" x14ac:dyDescent="0.3">
      <c r="B5" s="9"/>
      <c r="C5" s="100"/>
      <c r="D5" s="100"/>
      <c r="E5" s="100"/>
      <c r="F5" s="11"/>
      <c r="G5" s="2"/>
      <c r="H5" s="3"/>
      <c r="I5" s="3"/>
    </row>
    <row r="6" spans="2:9" s="5" customFormat="1" ht="30.6" customHeight="1" x14ac:dyDescent="0.25">
      <c r="B6" s="12" t="s">
        <v>1</v>
      </c>
      <c r="C6" s="13" t="s">
        <v>2</v>
      </c>
      <c r="D6" s="13" t="s">
        <v>11</v>
      </c>
      <c r="E6" s="13" t="s">
        <v>4</v>
      </c>
      <c r="F6" s="13" t="s">
        <v>3</v>
      </c>
      <c r="G6" s="4"/>
    </row>
    <row r="7" spans="2:9" ht="30.6" customHeight="1" x14ac:dyDescent="0.3">
      <c r="B7" s="39" t="s">
        <v>7</v>
      </c>
      <c r="C7" s="40">
        <f>SUM(C8:C12)</f>
        <v>5</v>
      </c>
      <c r="D7" s="40">
        <f>SUM(D8:D12)</f>
        <v>2.75</v>
      </c>
      <c r="E7" s="41"/>
      <c r="F7" s="66"/>
      <c r="G7" s="2"/>
      <c r="H7" s="3"/>
      <c r="I7" s="3"/>
    </row>
    <row r="8" spans="2:9" ht="76.2" customHeight="1" x14ac:dyDescent="0.3">
      <c r="B8" s="18" t="s">
        <v>12</v>
      </c>
      <c r="C8" s="19">
        <v>1</v>
      </c>
      <c r="D8" s="25">
        <v>0.5</v>
      </c>
      <c r="E8" s="20" t="s">
        <v>31</v>
      </c>
      <c r="F8" s="21" t="s">
        <v>163</v>
      </c>
    </row>
    <row r="9" spans="2:9" ht="39" customHeight="1" x14ac:dyDescent="0.3">
      <c r="B9" s="18" t="s">
        <v>27</v>
      </c>
      <c r="C9" s="19">
        <v>1</v>
      </c>
      <c r="D9" s="25">
        <v>0.75</v>
      </c>
      <c r="E9" s="20" t="s">
        <v>32</v>
      </c>
      <c r="F9" s="21" t="s">
        <v>164</v>
      </c>
    </row>
    <row r="10" spans="2:9" ht="61.2" customHeight="1" x14ac:dyDescent="0.3">
      <c r="B10" s="22" t="s">
        <v>35</v>
      </c>
      <c r="C10" s="23"/>
      <c r="D10" s="25"/>
      <c r="E10" s="24"/>
      <c r="F10" s="21"/>
    </row>
    <row r="11" spans="2:9" ht="140.4" customHeight="1" x14ac:dyDescent="0.3">
      <c r="B11" s="18" t="s">
        <v>13</v>
      </c>
      <c r="C11" s="19">
        <v>2.5</v>
      </c>
      <c r="D11" s="25">
        <v>1</v>
      </c>
      <c r="E11" s="20" t="s">
        <v>31</v>
      </c>
      <c r="F11" s="21" t="s">
        <v>165</v>
      </c>
    </row>
    <row r="12" spans="2:9" ht="43.2" customHeight="1" x14ac:dyDescent="0.3">
      <c r="B12" s="18" t="s">
        <v>14</v>
      </c>
      <c r="C12" s="19">
        <v>0.5</v>
      </c>
      <c r="D12" s="25">
        <v>0.5</v>
      </c>
      <c r="E12" s="20" t="s">
        <v>32</v>
      </c>
      <c r="F12" s="21" t="s">
        <v>166</v>
      </c>
    </row>
    <row r="13" spans="2:9" ht="28.2" customHeight="1" x14ac:dyDescent="0.3">
      <c r="B13" s="26"/>
      <c r="C13" s="17"/>
      <c r="D13" s="35"/>
      <c r="E13" s="24"/>
      <c r="F13" s="21"/>
    </row>
    <row r="14" spans="2:9" ht="30.6" customHeight="1" x14ac:dyDescent="0.3">
      <c r="B14" s="39" t="s">
        <v>8</v>
      </c>
      <c r="C14" s="40">
        <f>SUM(C15:C20)</f>
        <v>30</v>
      </c>
      <c r="D14" s="40">
        <f>SUM(D15:D20)</f>
        <v>20.5</v>
      </c>
      <c r="E14" s="41"/>
      <c r="F14" s="93"/>
    </row>
    <row r="15" spans="2:9" ht="62.4" customHeight="1" x14ac:dyDescent="0.3">
      <c r="B15" s="27" t="s">
        <v>15</v>
      </c>
      <c r="C15" s="19">
        <v>9</v>
      </c>
      <c r="D15" s="35">
        <v>6</v>
      </c>
      <c r="E15" s="28" t="s">
        <v>33</v>
      </c>
      <c r="F15" s="21" t="s">
        <v>167</v>
      </c>
    </row>
    <row r="16" spans="2:9" ht="55.2" customHeight="1" x14ac:dyDescent="0.3">
      <c r="B16" s="27" t="s">
        <v>16</v>
      </c>
      <c r="C16" s="19">
        <v>4</v>
      </c>
      <c r="D16" s="35">
        <v>2</v>
      </c>
      <c r="E16" s="28" t="s">
        <v>34</v>
      </c>
      <c r="F16" s="21" t="s">
        <v>168</v>
      </c>
    </row>
    <row r="17" spans="2:6" ht="31.2" customHeight="1" x14ac:dyDescent="0.3">
      <c r="B17" s="27" t="s">
        <v>17</v>
      </c>
      <c r="C17" s="19">
        <v>4</v>
      </c>
      <c r="D17" s="35">
        <v>2.5</v>
      </c>
      <c r="E17" s="28" t="s">
        <v>36</v>
      </c>
      <c r="F17" s="21" t="s">
        <v>169</v>
      </c>
    </row>
    <row r="18" spans="2:6" ht="26.4" customHeight="1" x14ac:dyDescent="0.3">
      <c r="B18" s="29" t="s">
        <v>18</v>
      </c>
      <c r="C18" s="19">
        <v>4</v>
      </c>
      <c r="D18" s="35">
        <v>3</v>
      </c>
      <c r="E18" s="30" t="s">
        <v>37</v>
      </c>
      <c r="F18" s="21" t="s">
        <v>170</v>
      </c>
    </row>
    <row r="19" spans="2:6" ht="39.6" customHeight="1" x14ac:dyDescent="0.3">
      <c r="B19" s="27" t="s">
        <v>19</v>
      </c>
      <c r="C19" s="19">
        <v>4</v>
      </c>
      <c r="D19" s="16">
        <v>3.25</v>
      </c>
      <c r="E19" s="30" t="s">
        <v>38</v>
      </c>
      <c r="F19" s="21" t="s">
        <v>171</v>
      </c>
    </row>
    <row r="20" spans="2:6" ht="39.6" customHeight="1" x14ac:dyDescent="0.3">
      <c r="B20" s="27" t="s">
        <v>20</v>
      </c>
      <c r="C20" s="25">
        <v>5</v>
      </c>
      <c r="D20" s="16">
        <v>3.75</v>
      </c>
      <c r="E20" s="30" t="s">
        <v>39</v>
      </c>
      <c r="F20" s="21" t="s">
        <v>172</v>
      </c>
    </row>
    <row r="21" spans="2:6" ht="20.399999999999999" customHeight="1" x14ac:dyDescent="0.3">
      <c r="B21" s="27"/>
      <c r="C21" s="17"/>
      <c r="D21" s="16"/>
      <c r="E21" s="30"/>
      <c r="F21" s="21"/>
    </row>
    <row r="22" spans="2:6" ht="30.6" customHeight="1" x14ac:dyDescent="0.3">
      <c r="B22" s="39" t="s">
        <v>9</v>
      </c>
      <c r="C22" s="40">
        <f>SUM(C23:C30)</f>
        <v>15</v>
      </c>
      <c r="D22" s="40">
        <f>SUM(D23:D30)</f>
        <v>11.75</v>
      </c>
      <c r="E22" s="46"/>
      <c r="F22" s="93"/>
    </row>
    <row r="23" spans="2:6" ht="57.6" customHeight="1" x14ac:dyDescent="0.3">
      <c r="B23" s="18" t="s">
        <v>30</v>
      </c>
      <c r="C23" s="19">
        <v>2</v>
      </c>
      <c r="D23" s="16">
        <v>1</v>
      </c>
      <c r="E23" s="28" t="s">
        <v>40</v>
      </c>
      <c r="F23" s="21" t="s">
        <v>173</v>
      </c>
    </row>
    <row r="24" spans="2:6" ht="40.200000000000003" customHeight="1" x14ac:dyDescent="0.3">
      <c r="B24" s="18" t="s">
        <v>21</v>
      </c>
      <c r="C24" s="19">
        <v>1.5</v>
      </c>
      <c r="D24" s="16">
        <v>1</v>
      </c>
      <c r="E24" s="28" t="s">
        <v>41</v>
      </c>
      <c r="F24" s="21" t="s">
        <v>174</v>
      </c>
    </row>
    <row r="25" spans="2:6" ht="40.200000000000003" customHeight="1" x14ac:dyDescent="0.3">
      <c r="B25" s="18" t="s">
        <v>22</v>
      </c>
      <c r="C25" s="19">
        <v>2</v>
      </c>
      <c r="D25" s="16">
        <v>1.75</v>
      </c>
      <c r="E25" s="28" t="s">
        <v>41</v>
      </c>
      <c r="F25" s="21" t="s">
        <v>175</v>
      </c>
    </row>
    <row r="26" spans="2:6" ht="55.2" customHeight="1" x14ac:dyDescent="0.3">
      <c r="B26" s="18" t="s">
        <v>23</v>
      </c>
      <c r="C26" s="19">
        <v>1.5</v>
      </c>
      <c r="D26" s="16">
        <v>1.5</v>
      </c>
      <c r="E26" s="30" t="s">
        <v>42</v>
      </c>
      <c r="F26" s="21" t="s">
        <v>176</v>
      </c>
    </row>
    <row r="27" spans="2:6" ht="60.6" customHeight="1" x14ac:dyDescent="0.3">
      <c r="B27" s="18" t="s">
        <v>24</v>
      </c>
      <c r="C27" s="19">
        <v>1.5</v>
      </c>
      <c r="D27" s="16">
        <v>1.25</v>
      </c>
      <c r="E27" s="30" t="s">
        <v>43</v>
      </c>
      <c r="F27" s="21" t="s">
        <v>177</v>
      </c>
    </row>
    <row r="28" spans="2:6" ht="40.200000000000003" customHeight="1" x14ac:dyDescent="0.3">
      <c r="B28" s="18" t="s">
        <v>29</v>
      </c>
      <c r="C28" s="19">
        <v>1</v>
      </c>
      <c r="D28" s="16">
        <v>0.75</v>
      </c>
      <c r="E28" s="28" t="s">
        <v>44</v>
      </c>
      <c r="F28" s="21" t="s">
        <v>178</v>
      </c>
    </row>
    <row r="29" spans="2:6" ht="127.2" customHeight="1" x14ac:dyDescent="0.3">
      <c r="B29" s="18" t="s">
        <v>25</v>
      </c>
      <c r="C29" s="19">
        <v>3</v>
      </c>
      <c r="D29" s="16">
        <v>2.5</v>
      </c>
      <c r="E29" s="28" t="s">
        <v>45</v>
      </c>
      <c r="F29" s="21" t="s">
        <v>179</v>
      </c>
    </row>
    <row r="30" spans="2:6" ht="58.2" customHeight="1" x14ac:dyDescent="0.3">
      <c r="B30" s="18" t="s">
        <v>28</v>
      </c>
      <c r="C30" s="19">
        <v>2.5</v>
      </c>
      <c r="D30" s="16">
        <v>2</v>
      </c>
      <c r="E30" s="30" t="s">
        <v>46</v>
      </c>
      <c r="F30" s="21" t="s">
        <v>180</v>
      </c>
    </row>
    <row r="31" spans="2:6" ht="18.600000000000001" customHeight="1" x14ac:dyDescent="0.3">
      <c r="B31" s="18"/>
      <c r="C31" s="16"/>
      <c r="D31" s="16"/>
      <c r="E31" s="30"/>
      <c r="F31" s="21"/>
    </row>
    <row r="32" spans="2:6" ht="30.6" customHeight="1" x14ac:dyDescent="0.3">
      <c r="B32" s="39" t="s">
        <v>10</v>
      </c>
      <c r="C32" s="40">
        <v>20</v>
      </c>
      <c r="D32" s="40">
        <f>SUM(D33)</f>
        <v>10</v>
      </c>
      <c r="E32" s="46"/>
      <c r="F32" s="93"/>
    </row>
    <row r="33" spans="2:6" ht="110.4" customHeight="1" x14ac:dyDescent="0.3">
      <c r="B33" s="31" t="s">
        <v>26</v>
      </c>
      <c r="C33" s="19">
        <v>20</v>
      </c>
      <c r="D33" s="16">
        <v>10</v>
      </c>
      <c r="E33" s="28" t="s">
        <v>47</v>
      </c>
      <c r="F33" s="21" t="s">
        <v>181</v>
      </c>
    </row>
    <row r="34" spans="2:6" ht="30.6" customHeight="1" x14ac:dyDescent="0.3">
      <c r="B34" s="21"/>
      <c r="C34" s="24"/>
      <c r="D34" s="17"/>
      <c r="E34" s="30"/>
      <c r="F34" s="32"/>
    </row>
    <row r="35" spans="2:6" ht="64.2" customHeight="1" x14ac:dyDescent="0.3">
      <c r="B35" s="67" t="s">
        <v>48</v>
      </c>
      <c r="C35" s="68">
        <f>+C7+C14+C22+C32</f>
        <v>70</v>
      </c>
      <c r="D35" s="68">
        <f>+D7+D14+D22+D32</f>
        <v>45</v>
      </c>
      <c r="E35" s="69"/>
      <c r="F35" s="94"/>
    </row>
  </sheetData>
  <mergeCells count="4">
    <mergeCell ref="B1:F1"/>
    <mergeCell ref="B2:F2"/>
    <mergeCell ref="B3:F3"/>
    <mergeCell ref="B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B7" sqref="B7"/>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99" customWidth="1"/>
    <col min="7" max="16384" width="10.44140625" style="1"/>
  </cols>
  <sheetData>
    <row r="1" spans="2:9" ht="25.95" customHeight="1" x14ac:dyDescent="0.3">
      <c r="B1" s="108" t="s">
        <v>5</v>
      </c>
      <c r="C1" s="108"/>
      <c r="D1" s="108"/>
      <c r="E1" s="108"/>
      <c r="F1" s="108"/>
    </row>
    <row r="2" spans="2:9" ht="25.95" customHeight="1" x14ac:dyDescent="0.3">
      <c r="B2" s="108" t="s">
        <v>6</v>
      </c>
      <c r="C2" s="108"/>
      <c r="D2" s="108"/>
      <c r="E2" s="108"/>
      <c r="F2" s="108"/>
    </row>
    <row r="3" spans="2:9" ht="24" customHeight="1" x14ac:dyDescent="0.3">
      <c r="B3" s="108" t="s">
        <v>0</v>
      </c>
      <c r="C3" s="108"/>
      <c r="D3" s="108"/>
      <c r="E3" s="108"/>
      <c r="F3" s="108"/>
    </row>
    <row r="4" spans="2:9" ht="30.6" customHeight="1" x14ac:dyDescent="0.3">
      <c r="B4" s="109" t="s">
        <v>160</v>
      </c>
      <c r="C4" s="109"/>
      <c r="D4" s="109"/>
      <c r="E4" s="109"/>
      <c r="F4" s="109"/>
      <c r="G4" s="2"/>
      <c r="H4" s="3"/>
      <c r="I4" s="3"/>
    </row>
    <row r="5" spans="2:9" ht="18" customHeight="1" x14ac:dyDescent="0.3">
      <c r="B5" s="9"/>
      <c r="C5" s="92"/>
      <c r="D5" s="92"/>
      <c r="E5" s="92"/>
      <c r="F5" s="95"/>
      <c r="G5" s="2"/>
      <c r="H5" s="3"/>
      <c r="I5" s="3"/>
    </row>
    <row r="6" spans="2:9" s="5" customFormat="1" ht="30.6" customHeight="1" x14ac:dyDescent="0.25">
      <c r="B6" s="12" t="s">
        <v>1</v>
      </c>
      <c r="C6" s="13" t="s">
        <v>2</v>
      </c>
      <c r="D6" s="13" t="s">
        <v>11</v>
      </c>
      <c r="E6" s="13" t="s">
        <v>4</v>
      </c>
      <c r="F6" s="13" t="s">
        <v>3</v>
      </c>
      <c r="G6" s="4"/>
    </row>
    <row r="7" spans="2:9" ht="30.6" customHeight="1" x14ac:dyDescent="0.3">
      <c r="B7" s="39" t="s">
        <v>7</v>
      </c>
      <c r="C7" s="40">
        <f>SUM(C8:C12)</f>
        <v>5</v>
      </c>
      <c r="D7" s="40">
        <f>SUM(D8:D12)</f>
        <v>3</v>
      </c>
      <c r="E7" s="41"/>
      <c r="F7" s="96"/>
      <c r="G7" s="2"/>
      <c r="H7" s="3"/>
      <c r="I7" s="3"/>
    </row>
    <row r="8" spans="2:9" ht="76.2" customHeight="1" x14ac:dyDescent="0.3">
      <c r="B8" s="18" t="s">
        <v>12</v>
      </c>
      <c r="C8" s="19">
        <v>1</v>
      </c>
      <c r="D8" s="25">
        <v>0.75</v>
      </c>
      <c r="E8" s="20" t="s">
        <v>31</v>
      </c>
      <c r="F8" s="32"/>
    </row>
    <row r="9" spans="2:9" ht="39" customHeight="1" x14ac:dyDescent="0.3">
      <c r="B9" s="18" t="s">
        <v>27</v>
      </c>
      <c r="C9" s="19">
        <v>1</v>
      </c>
      <c r="D9" s="25">
        <v>0.25</v>
      </c>
      <c r="E9" s="20" t="s">
        <v>32</v>
      </c>
      <c r="F9" s="32"/>
    </row>
    <row r="10" spans="2:9" ht="61.2" customHeight="1" x14ac:dyDescent="0.3">
      <c r="B10" s="22" t="s">
        <v>35</v>
      </c>
      <c r="C10" s="23"/>
      <c r="D10" s="97"/>
      <c r="E10" s="24"/>
      <c r="F10" s="32"/>
    </row>
    <row r="11" spans="2:9" ht="140.4" customHeight="1" x14ac:dyDescent="0.3">
      <c r="B11" s="18" t="s">
        <v>13</v>
      </c>
      <c r="C11" s="19">
        <v>2.5</v>
      </c>
      <c r="D11" s="25">
        <v>1.5</v>
      </c>
      <c r="E11" s="20" t="s">
        <v>31</v>
      </c>
      <c r="F11" s="32"/>
    </row>
    <row r="12" spans="2:9" ht="43.2" customHeight="1" x14ac:dyDescent="0.3">
      <c r="B12" s="18" t="s">
        <v>14</v>
      </c>
      <c r="C12" s="19">
        <v>0.5</v>
      </c>
      <c r="D12" s="25">
        <v>0.5</v>
      </c>
      <c r="E12" s="20" t="s">
        <v>32</v>
      </c>
      <c r="F12" s="32"/>
    </row>
    <row r="13" spans="2:9" ht="28.2" customHeight="1" x14ac:dyDescent="0.3">
      <c r="B13" s="26"/>
      <c r="C13" s="17"/>
      <c r="D13" s="35"/>
      <c r="E13" s="24"/>
      <c r="F13" s="32"/>
    </row>
    <row r="14" spans="2:9" ht="30.6" customHeight="1" x14ac:dyDescent="0.3">
      <c r="B14" s="39" t="s">
        <v>8</v>
      </c>
      <c r="C14" s="40">
        <f>SUM(C15:C20)</f>
        <v>30</v>
      </c>
      <c r="D14" s="40">
        <f>SUM(D15:D20)</f>
        <v>21</v>
      </c>
      <c r="E14" s="41"/>
      <c r="F14" s="70"/>
    </row>
    <row r="15" spans="2:9" ht="62.4" customHeight="1" x14ac:dyDescent="0.3">
      <c r="B15" s="27" t="s">
        <v>15</v>
      </c>
      <c r="C15" s="19">
        <v>9</v>
      </c>
      <c r="D15" s="35">
        <v>7</v>
      </c>
      <c r="E15" s="28" t="s">
        <v>33</v>
      </c>
      <c r="F15" s="32"/>
    </row>
    <row r="16" spans="2:9" ht="55.2" customHeight="1" x14ac:dyDescent="0.3">
      <c r="B16" s="27" t="s">
        <v>16</v>
      </c>
      <c r="C16" s="19">
        <v>4</v>
      </c>
      <c r="D16" s="35">
        <v>2</v>
      </c>
      <c r="E16" s="28" t="s">
        <v>34</v>
      </c>
      <c r="F16" s="32"/>
    </row>
    <row r="17" spans="2:6" ht="31.2" customHeight="1" x14ac:dyDescent="0.3">
      <c r="B17" s="27" t="s">
        <v>17</v>
      </c>
      <c r="C17" s="19">
        <v>4</v>
      </c>
      <c r="D17" s="35">
        <v>3</v>
      </c>
      <c r="E17" s="28" t="s">
        <v>36</v>
      </c>
      <c r="F17" s="32" t="s">
        <v>161</v>
      </c>
    </row>
    <row r="18" spans="2:6" ht="26.4" customHeight="1" x14ac:dyDescent="0.3">
      <c r="B18" s="29" t="s">
        <v>18</v>
      </c>
      <c r="C18" s="19">
        <v>4</v>
      </c>
      <c r="D18" s="35">
        <v>3</v>
      </c>
      <c r="E18" s="30" t="s">
        <v>37</v>
      </c>
      <c r="F18" s="32"/>
    </row>
    <row r="19" spans="2:6" ht="39.6" customHeight="1" x14ac:dyDescent="0.3">
      <c r="B19" s="27" t="s">
        <v>19</v>
      </c>
      <c r="C19" s="19">
        <v>4</v>
      </c>
      <c r="D19" s="16">
        <v>3.5</v>
      </c>
      <c r="E19" s="30" t="s">
        <v>38</v>
      </c>
      <c r="F19" s="32"/>
    </row>
    <row r="20" spans="2:6" ht="39.6" customHeight="1" x14ac:dyDescent="0.3">
      <c r="B20" s="27" t="s">
        <v>20</v>
      </c>
      <c r="C20" s="98">
        <v>5</v>
      </c>
      <c r="D20" s="16">
        <v>2.5</v>
      </c>
      <c r="E20" s="30" t="s">
        <v>39</v>
      </c>
      <c r="F20" s="32"/>
    </row>
    <row r="21" spans="2:6" ht="20.399999999999999" customHeight="1" x14ac:dyDescent="0.3">
      <c r="B21" s="27"/>
      <c r="C21" s="17"/>
      <c r="D21" s="16"/>
      <c r="E21" s="30"/>
      <c r="F21" s="32"/>
    </row>
    <row r="22" spans="2:6" ht="30.6" customHeight="1" x14ac:dyDescent="0.3">
      <c r="B22" s="39" t="s">
        <v>9</v>
      </c>
      <c r="C22" s="40">
        <f>SUM(C23:C30)</f>
        <v>15</v>
      </c>
      <c r="D22" s="40">
        <f>SUM(D23:D30)</f>
        <v>8</v>
      </c>
      <c r="E22" s="46"/>
      <c r="F22" s="70"/>
    </row>
    <row r="23" spans="2:6" ht="57.6" customHeight="1" x14ac:dyDescent="0.3">
      <c r="B23" s="18" t="s">
        <v>30</v>
      </c>
      <c r="C23" s="19">
        <v>2</v>
      </c>
      <c r="D23" s="16">
        <v>1.25</v>
      </c>
      <c r="E23" s="28" t="s">
        <v>40</v>
      </c>
      <c r="F23" s="32"/>
    </row>
    <row r="24" spans="2:6" ht="40.200000000000003" customHeight="1" x14ac:dyDescent="0.3">
      <c r="B24" s="18" t="s">
        <v>21</v>
      </c>
      <c r="C24" s="19">
        <v>1.5</v>
      </c>
      <c r="D24" s="16">
        <v>0.75</v>
      </c>
      <c r="E24" s="28" t="s">
        <v>41</v>
      </c>
      <c r="F24" s="32"/>
    </row>
    <row r="25" spans="2:6" ht="40.200000000000003" customHeight="1" x14ac:dyDescent="0.3">
      <c r="B25" s="18" t="s">
        <v>22</v>
      </c>
      <c r="C25" s="19">
        <v>2</v>
      </c>
      <c r="D25" s="16">
        <v>1</v>
      </c>
      <c r="E25" s="28" t="s">
        <v>41</v>
      </c>
      <c r="F25" s="32"/>
    </row>
    <row r="26" spans="2:6" ht="55.2" customHeight="1" x14ac:dyDescent="0.3">
      <c r="B26" s="18" t="s">
        <v>23</v>
      </c>
      <c r="C26" s="19">
        <v>1.5</v>
      </c>
      <c r="D26" s="16">
        <v>0.75</v>
      </c>
      <c r="E26" s="30" t="s">
        <v>42</v>
      </c>
      <c r="F26" s="32"/>
    </row>
    <row r="27" spans="2:6" ht="60.6" customHeight="1" x14ac:dyDescent="0.3">
      <c r="B27" s="18" t="s">
        <v>24</v>
      </c>
      <c r="C27" s="19">
        <v>1.5</v>
      </c>
      <c r="D27" s="16">
        <v>0.75</v>
      </c>
      <c r="E27" s="30" t="s">
        <v>43</v>
      </c>
      <c r="F27" s="32"/>
    </row>
    <row r="28" spans="2:6" ht="40.200000000000003" customHeight="1" x14ac:dyDescent="0.3">
      <c r="B28" s="18" t="s">
        <v>29</v>
      </c>
      <c r="C28" s="19">
        <v>1</v>
      </c>
      <c r="D28" s="16">
        <v>0.5</v>
      </c>
      <c r="E28" s="28" t="s">
        <v>44</v>
      </c>
      <c r="F28" s="32"/>
    </row>
    <row r="29" spans="2:6" ht="127.2" customHeight="1" x14ac:dyDescent="0.3">
      <c r="B29" s="18" t="s">
        <v>25</v>
      </c>
      <c r="C29" s="19">
        <v>3</v>
      </c>
      <c r="D29" s="16">
        <v>1.75</v>
      </c>
      <c r="E29" s="28" t="s">
        <v>45</v>
      </c>
      <c r="F29" s="32"/>
    </row>
    <row r="30" spans="2:6" ht="58.2" customHeight="1" x14ac:dyDescent="0.3">
      <c r="B30" s="18" t="s">
        <v>28</v>
      </c>
      <c r="C30" s="19">
        <v>2.5</v>
      </c>
      <c r="D30" s="16">
        <v>1.25</v>
      </c>
      <c r="E30" s="30" t="s">
        <v>46</v>
      </c>
      <c r="F30" s="32"/>
    </row>
    <row r="31" spans="2:6" ht="18.600000000000001" customHeight="1" x14ac:dyDescent="0.3">
      <c r="B31" s="18"/>
      <c r="C31" s="16"/>
      <c r="D31" s="16"/>
      <c r="E31" s="30"/>
      <c r="F31" s="32"/>
    </row>
    <row r="32" spans="2:6" ht="30.6" customHeight="1" x14ac:dyDescent="0.3">
      <c r="B32" s="39" t="s">
        <v>10</v>
      </c>
      <c r="C32" s="40">
        <v>20</v>
      </c>
      <c r="D32" s="40">
        <f>SUM(D33)</f>
        <v>16</v>
      </c>
      <c r="E32" s="46"/>
      <c r="F32" s="70"/>
    </row>
    <row r="33" spans="2:6" ht="110.4" customHeight="1" x14ac:dyDescent="0.3">
      <c r="B33" s="31" t="s">
        <v>26</v>
      </c>
      <c r="C33" s="19">
        <v>20</v>
      </c>
      <c r="D33" s="16">
        <v>16</v>
      </c>
      <c r="E33" s="28" t="s">
        <v>47</v>
      </c>
      <c r="F33" s="32"/>
    </row>
    <row r="34" spans="2:6" ht="30.6" customHeight="1" x14ac:dyDescent="0.3">
      <c r="B34" s="21"/>
      <c r="C34" s="24"/>
      <c r="D34" s="17"/>
      <c r="E34" s="30"/>
      <c r="F34" s="32"/>
    </row>
    <row r="35" spans="2:6" ht="64.2" customHeight="1" x14ac:dyDescent="0.3">
      <c r="B35" s="67" t="s">
        <v>48</v>
      </c>
      <c r="C35" s="68">
        <f>+C7+C14+C22+C32</f>
        <v>70</v>
      </c>
      <c r="D35" s="68">
        <f>+D7+D14+D22+D32</f>
        <v>48</v>
      </c>
      <c r="E35" s="69"/>
      <c r="F35" s="71"/>
    </row>
  </sheetData>
  <mergeCells count="4">
    <mergeCell ref="B1:F1"/>
    <mergeCell ref="B2:F2"/>
    <mergeCell ref="B3:F3"/>
    <mergeCell ref="B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9"/>
  <sheetViews>
    <sheetView tabSelected="1" workbookViewId="0">
      <selection activeCell="B5" sqref="B5:K16"/>
    </sheetView>
  </sheetViews>
  <sheetFormatPr defaultRowHeight="14.4" x14ac:dyDescent="0.3"/>
  <cols>
    <col min="1" max="1" width="4.33203125" customWidth="1"/>
    <col min="2" max="2" width="54.44140625" customWidth="1"/>
    <col min="3" max="3" width="11.33203125" customWidth="1"/>
    <col min="4" max="10" width="7.88671875" customWidth="1"/>
    <col min="11" max="11" width="10" customWidth="1"/>
  </cols>
  <sheetData>
    <row r="2" spans="2:11" ht="15.6" x14ac:dyDescent="0.3">
      <c r="B2" s="73" t="s">
        <v>131</v>
      </c>
    </row>
    <row r="5" spans="2:11" ht="14.4" customHeight="1" x14ac:dyDescent="0.3">
      <c r="B5" s="84" t="s">
        <v>125</v>
      </c>
      <c r="C5" s="84" t="s">
        <v>126</v>
      </c>
      <c r="D5" s="84"/>
      <c r="E5" s="84"/>
      <c r="F5" s="84"/>
      <c r="G5" s="84"/>
      <c r="H5" s="84"/>
      <c r="I5" s="84"/>
      <c r="J5" s="84"/>
      <c r="K5" s="84" t="s">
        <v>138</v>
      </c>
    </row>
    <row r="6" spans="2:11" ht="14.4" customHeight="1" x14ac:dyDescent="0.3">
      <c r="B6" s="116"/>
      <c r="C6" s="81" t="s">
        <v>127</v>
      </c>
      <c r="D6" s="81"/>
      <c r="E6" s="81"/>
      <c r="F6" s="81"/>
      <c r="G6" s="81"/>
      <c r="H6" s="81"/>
      <c r="I6" s="81"/>
      <c r="J6" s="81"/>
      <c r="K6" s="81" t="s">
        <v>139</v>
      </c>
    </row>
    <row r="7" spans="2:11" ht="14.4" customHeight="1" x14ac:dyDescent="0.3">
      <c r="B7" s="91" t="s">
        <v>137</v>
      </c>
      <c r="C7" s="83"/>
      <c r="D7" s="91">
        <v>1</v>
      </c>
      <c r="E7" s="91">
        <v>2</v>
      </c>
      <c r="F7" s="91">
        <v>3</v>
      </c>
      <c r="G7" s="91">
        <v>4</v>
      </c>
      <c r="H7" s="91">
        <v>5</v>
      </c>
      <c r="I7" s="91">
        <v>6</v>
      </c>
      <c r="J7" s="91">
        <v>7</v>
      </c>
      <c r="K7" s="82"/>
    </row>
    <row r="8" spans="2:11" x14ac:dyDescent="0.3">
      <c r="B8" s="78" t="s">
        <v>128</v>
      </c>
      <c r="C8" s="79">
        <v>5</v>
      </c>
      <c r="D8" s="80">
        <f>+Mario!D7</f>
        <v>2.5</v>
      </c>
      <c r="E8" s="80">
        <f>+Maria!D7</f>
        <v>3</v>
      </c>
      <c r="F8" s="80">
        <f>+Elizabeth!D7</f>
        <v>2.75</v>
      </c>
      <c r="G8" s="80">
        <f>+Bridget!D7</f>
        <v>2.75</v>
      </c>
      <c r="H8" s="80">
        <f>+Meghan!D7</f>
        <v>3.5</v>
      </c>
      <c r="I8" s="80">
        <f>+Tracy!D7</f>
        <v>2.75</v>
      </c>
      <c r="J8" s="80">
        <f>+Jason!D7</f>
        <v>3</v>
      </c>
      <c r="K8" s="80">
        <f>SUM(D8:J8)/7</f>
        <v>2.8928571428571428</v>
      </c>
    </row>
    <row r="9" spans="2:11" x14ac:dyDescent="0.3">
      <c r="B9" s="74" t="s">
        <v>129</v>
      </c>
      <c r="C9" s="75">
        <v>30</v>
      </c>
      <c r="D9" s="76">
        <f>+Mario!D14</f>
        <v>16</v>
      </c>
      <c r="E9" s="76">
        <f>+Maria!D14</f>
        <v>18.5</v>
      </c>
      <c r="F9" s="76">
        <f>+Elizabeth!D14</f>
        <v>17</v>
      </c>
      <c r="G9" s="76">
        <f>+Bridget!D14</f>
        <v>18</v>
      </c>
      <c r="H9" s="76">
        <f>+Meghan!D14</f>
        <v>20.25</v>
      </c>
      <c r="I9" s="76">
        <f>+Tracy!D14</f>
        <v>20.5</v>
      </c>
      <c r="J9" s="76">
        <f>+Jason!D14</f>
        <v>21</v>
      </c>
      <c r="K9" s="80">
        <f>SUM(D9:J9)/7</f>
        <v>18.75</v>
      </c>
    </row>
    <row r="10" spans="2:11" x14ac:dyDescent="0.3">
      <c r="B10" s="74" t="s">
        <v>9</v>
      </c>
      <c r="C10" s="75">
        <v>15</v>
      </c>
      <c r="D10" s="76">
        <f>+Mario!D22</f>
        <v>9.5</v>
      </c>
      <c r="E10" s="76">
        <f>+Maria!D22</f>
        <v>12.25</v>
      </c>
      <c r="F10" s="76">
        <f>+Elizabeth!D22</f>
        <v>12.75</v>
      </c>
      <c r="G10" s="76">
        <f>+Bridget!D22</f>
        <v>9.5</v>
      </c>
      <c r="H10" s="76">
        <f>+Meghan!D22</f>
        <v>11</v>
      </c>
      <c r="I10" s="76">
        <f>+Tracy!D22</f>
        <v>11.75</v>
      </c>
      <c r="J10" s="76">
        <f>+Jason!D22</f>
        <v>8</v>
      </c>
      <c r="K10" s="80">
        <f>SUM(D10:J10)/7</f>
        <v>10.678571428571429</v>
      </c>
    </row>
    <row r="11" spans="2:11" x14ac:dyDescent="0.3">
      <c r="B11" s="74" t="s">
        <v>130</v>
      </c>
      <c r="C11" s="75">
        <v>20</v>
      </c>
      <c r="D11" s="76">
        <f>+Mario!D32</f>
        <v>13</v>
      </c>
      <c r="E11" s="76">
        <f>+Maria!D32</f>
        <v>14</v>
      </c>
      <c r="F11" s="76">
        <f>+Elizabeth!D32</f>
        <v>15</v>
      </c>
      <c r="G11" s="76">
        <f>+Bridget!D32</f>
        <v>13</v>
      </c>
      <c r="H11" s="76">
        <f>+Meghan!D32</f>
        <v>15</v>
      </c>
      <c r="I11" s="76">
        <f>+Tracy!D32</f>
        <v>10</v>
      </c>
      <c r="J11" s="76">
        <f>+Jason!D32</f>
        <v>16</v>
      </c>
      <c r="K11" s="80">
        <f>SUM(D11:J11)/7</f>
        <v>13.714285714285714</v>
      </c>
    </row>
    <row r="12" spans="2:11" s="90" customFormat="1" x14ac:dyDescent="0.3">
      <c r="B12" s="77" t="s">
        <v>132</v>
      </c>
      <c r="C12" s="89"/>
      <c r="D12" s="89">
        <f>SUM(D8:D11)</f>
        <v>41</v>
      </c>
      <c r="E12" s="89">
        <f t="shared" ref="E12:J12" si="0">SUM(E8:E11)</f>
        <v>47.75</v>
      </c>
      <c r="F12" s="89">
        <f t="shared" si="0"/>
        <v>47.5</v>
      </c>
      <c r="G12" s="89">
        <f t="shared" si="0"/>
        <v>43.25</v>
      </c>
      <c r="H12" s="89">
        <f t="shared" si="0"/>
        <v>49.75</v>
      </c>
      <c r="I12" s="89">
        <f t="shared" si="0"/>
        <v>45</v>
      </c>
      <c r="J12" s="89">
        <f t="shared" si="0"/>
        <v>48</v>
      </c>
      <c r="K12" s="85">
        <f>SUM(K8:K11)</f>
        <v>46.035714285714285</v>
      </c>
    </row>
    <row r="13" spans="2:11" s="88" customFormat="1" x14ac:dyDescent="0.3">
      <c r="B13" s="86" t="s">
        <v>134</v>
      </c>
      <c r="C13" s="87"/>
      <c r="D13" s="85"/>
      <c r="E13" s="85"/>
      <c r="F13" s="85"/>
      <c r="G13" s="85"/>
      <c r="H13" s="85"/>
      <c r="I13" s="85"/>
      <c r="J13" s="85"/>
      <c r="K13" s="85">
        <v>60</v>
      </c>
    </row>
    <row r="14" spans="2:11" x14ac:dyDescent="0.3">
      <c r="B14" s="74" t="s">
        <v>133</v>
      </c>
      <c r="C14" s="75">
        <v>30</v>
      </c>
      <c r="D14" s="76"/>
      <c r="E14" s="76"/>
      <c r="F14" s="76"/>
      <c r="G14" s="76"/>
      <c r="H14" s="76"/>
      <c r="I14" s="76"/>
      <c r="J14" s="76"/>
      <c r="K14" s="76">
        <v>0</v>
      </c>
    </row>
    <row r="15" spans="2:11" x14ac:dyDescent="0.3">
      <c r="B15" s="74" t="s">
        <v>200</v>
      </c>
      <c r="C15" s="75">
        <v>6</v>
      </c>
      <c r="D15" s="76"/>
      <c r="E15" s="76"/>
      <c r="F15" s="76"/>
      <c r="G15" s="76"/>
      <c r="H15" s="76"/>
      <c r="I15" s="76"/>
      <c r="J15" s="76"/>
      <c r="K15" s="107">
        <v>0</v>
      </c>
    </row>
    <row r="16" spans="2:11" ht="21" customHeight="1" x14ac:dyDescent="0.3">
      <c r="B16" s="86" t="s">
        <v>135</v>
      </c>
      <c r="C16" s="76"/>
      <c r="D16" s="76"/>
      <c r="E16" s="76"/>
      <c r="F16" s="76"/>
      <c r="G16" s="76"/>
      <c r="H16" s="76"/>
      <c r="I16" s="76"/>
      <c r="J16" s="106"/>
      <c r="K16" s="117">
        <f>+K12</f>
        <v>46.035714285714285</v>
      </c>
    </row>
    <row r="18" spans="2:11" ht="15.6" x14ac:dyDescent="0.3">
      <c r="B18" s="101" t="s">
        <v>136</v>
      </c>
    </row>
    <row r="20" spans="2:11" ht="15.6" x14ac:dyDescent="0.3">
      <c r="B20" s="102" t="s">
        <v>184</v>
      </c>
      <c r="C20" s="103"/>
      <c r="D20" s="103"/>
      <c r="E20" s="103"/>
      <c r="F20" s="103"/>
      <c r="G20" s="103"/>
      <c r="H20" s="103"/>
      <c r="I20" s="103"/>
      <c r="J20" s="103"/>
      <c r="K20" s="103"/>
    </row>
    <row r="21" spans="2:11" ht="15.6" x14ac:dyDescent="0.3">
      <c r="B21" s="102" t="s">
        <v>199</v>
      </c>
      <c r="C21" s="103"/>
      <c r="D21" s="103"/>
      <c r="E21" s="103"/>
      <c r="F21" s="103"/>
      <c r="G21" s="103"/>
      <c r="H21" s="103"/>
      <c r="I21" s="103"/>
      <c r="J21" s="103"/>
      <c r="K21" s="103"/>
    </row>
    <row r="22" spans="2:11" ht="15.6" x14ac:dyDescent="0.3">
      <c r="B22" s="102" t="s">
        <v>185</v>
      </c>
      <c r="C22" s="103"/>
      <c r="D22" s="103"/>
      <c r="E22" s="103"/>
      <c r="F22" s="103"/>
      <c r="G22" s="103"/>
      <c r="H22" s="103"/>
      <c r="I22" s="103"/>
      <c r="J22" s="103"/>
      <c r="K22" s="103"/>
    </row>
    <row r="23" spans="2:11" ht="15.6" x14ac:dyDescent="0.3">
      <c r="B23" s="102" t="s">
        <v>186</v>
      </c>
      <c r="C23" s="103"/>
      <c r="D23" s="103"/>
      <c r="E23" s="103"/>
      <c r="F23" s="103"/>
      <c r="G23" s="103"/>
      <c r="H23" s="103"/>
      <c r="I23" s="103"/>
      <c r="J23" s="103"/>
      <c r="K23" s="103"/>
    </row>
    <row r="24" spans="2:11" ht="15.6" x14ac:dyDescent="0.3">
      <c r="B24" s="104" t="s">
        <v>187</v>
      </c>
      <c r="C24" s="103"/>
      <c r="D24" s="103"/>
      <c r="E24" s="103"/>
      <c r="F24" s="103"/>
      <c r="G24" s="103"/>
      <c r="H24" s="103"/>
      <c r="I24" s="103"/>
      <c r="J24" s="103"/>
      <c r="K24" s="103"/>
    </row>
    <row r="25" spans="2:11" ht="15.6" x14ac:dyDescent="0.3">
      <c r="B25" s="102" t="s">
        <v>188</v>
      </c>
      <c r="C25" s="103"/>
      <c r="D25" s="103"/>
      <c r="E25" s="103"/>
      <c r="F25" s="103"/>
      <c r="G25" s="103"/>
      <c r="H25" s="103"/>
      <c r="I25" s="103"/>
      <c r="J25" s="103"/>
      <c r="K25" s="103"/>
    </row>
    <row r="26" spans="2:11" ht="15.6" x14ac:dyDescent="0.3">
      <c r="B26" s="102" t="s">
        <v>189</v>
      </c>
      <c r="C26" s="103"/>
      <c r="D26" s="103"/>
      <c r="E26" s="103"/>
      <c r="F26" s="103"/>
      <c r="G26" s="103"/>
      <c r="H26" s="103"/>
      <c r="I26" s="103"/>
      <c r="J26" s="103"/>
      <c r="K26" s="103"/>
    </row>
    <row r="27" spans="2:11" ht="15.6" x14ac:dyDescent="0.3">
      <c r="B27" s="104" t="s">
        <v>190</v>
      </c>
      <c r="C27" s="103"/>
      <c r="D27" s="103"/>
      <c r="E27" s="103"/>
      <c r="F27" s="103"/>
      <c r="G27" s="103"/>
      <c r="H27" s="103"/>
      <c r="I27" s="103"/>
      <c r="J27" s="103"/>
      <c r="K27" s="103"/>
    </row>
    <row r="28" spans="2:11" ht="15.6" x14ac:dyDescent="0.3">
      <c r="B28" s="105" t="s">
        <v>191</v>
      </c>
      <c r="C28" s="103"/>
      <c r="D28" s="103"/>
      <c r="E28" s="103"/>
      <c r="F28" s="103"/>
      <c r="G28" s="103"/>
      <c r="H28" s="103"/>
      <c r="I28" s="103"/>
      <c r="J28" s="103"/>
      <c r="K28" s="103"/>
    </row>
    <row r="29" spans="2:11" ht="15.6" x14ac:dyDescent="0.3">
      <c r="B29" s="105" t="s">
        <v>192</v>
      </c>
      <c r="C29" s="103"/>
      <c r="D29" s="103"/>
      <c r="E29" s="103"/>
      <c r="F29" s="103"/>
      <c r="G29" s="103"/>
      <c r="H29" s="103"/>
      <c r="I29" s="103"/>
      <c r="J29" s="103"/>
      <c r="K29" s="103"/>
    </row>
    <row r="30" spans="2:11" ht="15.6" x14ac:dyDescent="0.3">
      <c r="B30" s="105" t="s">
        <v>193</v>
      </c>
      <c r="C30" s="103"/>
      <c r="D30" s="103"/>
      <c r="E30" s="103"/>
      <c r="F30" s="103"/>
      <c r="G30" s="103"/>
      <c r="H30" s="103"/>
      <c r="I30" s="103"/>
      <c r="J30" s="103"/>
      <c r="K30" s="103"/>
    </row>
    <row r="31" spans="2:11" ht="15.6" x14ac:dyDescent="0.3">
      <c r="B31" s="105" t="s">
        <v>194</v>
      </c>
      <c r="C31" s="103"/>
      <c r="D31" s="103"/>
      <c r="E31" s="103"/>
      <c r="F31" s="103"/>
      <c r="G31" s="103"/>
      <c r="H31" s="103"/>
      <c r="I31" s="103"/>
      <c r="J31" s="103"/>
      <c r="K31" s="103"/>
    </row>
    <row r="32" spans="2:11" ht="15.6" x14ac:dyDescent="0.3">
      <c r="B32" s="105" t="s">
        <v>196</v>
      </c>
      <c r="C32" s="103"/>
      <c r="D32" s="103"/>
      <c r="E32" s="103"/>
      <c r="F32" s="103"/>
      <c r="G32" s="103"/>
      <c r="H32" s="103"/>
      <c r="I32" s="103"/>
      <c r="J32" s="103"/>
      <c r="K32" s="103"/>
    </row>
    <row r="33" spans="2:11" ht="15.6" x14ac:dyDescent="0.3">
      <c r="B33" s="105" t="s">
        <v>197</v>
      </c>
      <c r="C33" s="103"/>
      <c r="D33" s="103"/>
      <c r="E33" s="103"/>
      <c r="F33" s="103"/>
      <c r="G33" s="103"/>
      <c r="H33" s="103"/>
      <c r="I33" s="103"/>
      <c r="J33" s="103"/>
      <c r="K33" s="103"/>
    </row>
    <row r="34" spans="2:11" ht="15.6" x14ac:dyDescent="0.3">
      <c r="B34" s="105" t="s">
        <v>198</v>
      </c>
      <c r="C34" s="103"/>
      <c r="D34" s="103"/>
      <c r="E34" s="103"/>
      <c r="F34" s="103"/>
      <c r="G34" s="103"/>
      <c r="H34" s="103"/>
      <c r="I34" s="103"/>
      <c r="J34" s="103"/>
      <c r="K34" s="103"/>
    </row>
    <row r="35" spans="2:11" ht="15.6" x14ac:dyDescent="0.3">
      <c r="B35" s="105" t="s">
        <v>195</v>
      </c>
      <c r="C35" s="103"/>
      <c r="D35" s="103"/>
      <c r="E35" s="103"/>
      <c r="F35" s="103"/>
      <c r="G35" s="103"/>
      <c r="H35" s="103"/>
      <c r="I35" s="103"/>
      <c r="J35" s="103"/>
      <c r="K35" s="103"/>
    </row>
    <row r="36" spans="2:11" ht="15.6" x14ac:dyDescent="0.3">
      <c r="B36" s="105" t="s">
        <v>182</v>
      </c>
      <c r="C36" s="103"/>
      <c r="D36" s="103"/>
      <c r="E36" s="103"/>
      <c r="F36" s="103"/>
      <c r="G36" s="103"/>
      <c r="H36" s="103"/>
      <c r="I36" s="103"/>
      <c r="J36" s="103"/>
      <c r="K36" s="103"/>
    </row>
    <row r="37" spans="2:11" ht="15.6" x14ac:dyDescent="0.3">
      <c r="B37" s="105" t="s">
        <v>183</v>
      </c>
      <c r="C37" s="103"/>
      <c r="D37" s="103"/>
      <c r="E37" s="103"/>
      <c r="F37" s="103"/>
      <c r="G37" s="103"/>
      <c r="H37" s="103"/>
      <c r="I37" s="103"/>
      <c r="J37" s="103"/>
      <c r="K37" s="103"/>
    </row>
    <row r="38" spans="2:11" x14ac:dyDescent="0.3">
      <c r="B38" s="103"/>
      <c r="C38" s="103"/>
      <c r="D38" s="103"/>
      <c r="E38" s="103"/>
      <c r="F38" s="103"/>
      <c r="G38" s="103"/>
      <c r="H38" s="103"/>
      <c r="I38" s="103"/>
      <c r="J38" s="103"/>
      <c r="K38" s="103"/>
    </row>
    <row r="39" spans="2:11" x14ac:dyDescent="0.3">
      <c r="B39" s="103"/>
      <c r="C39" s="103"/>
      <c r="D39" s="103"/>
      <c r="E39" s="103"/>
      <c r="F39" s="103"/>
      <c r="G39" s="103"/>
      <c r="H39" s="103"/>
      <c r="I39" s="103"/>
      <c r="J39" s="103"/>
      <c r="K39" s="10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1EAD0F828A7E4FA9DFF7391F600457" ma:contentTypeVersion="0" ma:contentTypeDescription="Create a new document." ma:contentTypeScope="" ma:versionID="7263d1e470f1270c9a9562fb9e2a8fbc">
  <xsd:schema xmlns:xsd="http://www.w3.org/2001/XMLSchema" xmlns:xs="http://www.w3.org/2001/XMLSchema" xmlns:p="http://schemas.microsoft.com/office/2006/metadata/properties" targetNamespace="http://schemas.microsoft.com/office/2006/metadata/properties" ma:root="true" ma:fieldsID="553f2d8843fd2aa64b81f9e8c63a66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313561-6717-417E-9153-DE0071630941}"/>
</file>

<file path=customXml/itemProps2.xml><?xml version="1.0" encoding="utf-8"?>
<ds:datastoreItem xmlns:ds="http://schemas.openxmlformats.org/officeDocument/2006/customXml" ds:itemID="{3956C16A-CB46-4064-8632-F3925BC83A5E}"/>
</file>

<file path=customXml/itemProps3.xml><?xml version="1.0" encoding="utf-8"?>
<ds:datastoreItem xmlns:ds="http://schemas.openxmlformats.org/officeDocument/2006/customXml" ds:itemID="{4D7026F9-166F-49FA-A8D7-F7C4072E7E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Mario</vt:lpstr>
      <vt:lpstr>Maria</vt:lpstr>
      <vt:lpstr>Elizabeth</vt:lpstr>
      <vt:lpstr>Bridget</vt:lpstr>
      <vt:lpstr>Meghan</vt:lpstr>
      <vt:lpstr>Tracy</vt:lpstr>
      <vt:lpstr>Jason</vt:lpstr>
      <vt:lpstr>Summary</vt:lpstr>
      <vt:lpstr>Mario!Print_Titles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Olivieri, Mario</dc:creator>
  <cp:lastModifiedBy>Olivieri, Mario</cp:lastModifiedBy>
  <cp:lastPrinted>2018-05-21T19:44:23Z</cp:lastPrinted>
  <dcterms:created xsi:type="dcterms:W3CDTF">2016-09-06T18:37:35Z</dcterms:created>
  <dcterms:modified xsi:type="dcterms:W3CDTF">2018-07-06T17:41:16Z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0x010100801EAD0F828A7E4FA9DFF7391F600457</vt:lpwstr>
  </property>
</Properties>
</file>